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95" windowWidth="18945" windowHeight="435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<sst xmlns="http://schemas.openxmlformats.org/spreadsheetml/2006/main" count="116" uniqueCount="115">
  <si>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Akuoko, Kenneth</t>
  </si>
  <si>
    <t>Baldner, Roger</t>
  </si>
  <si>
    <t>Blackwell, Michael</t>
  </si>
  <si>
    <t>Block, Adam</t>
  </si>
  <si>
    <t>Cheng, Willing</t>
  </si>
  <si>
    <t>Chernobelskiy, Misha</t>
  </si>
  <si>
    <t>Connolly, Patrick</t>
  </si>
  <si>
    <t>Dotzler, Rocky</t>
  </si>
  <si>
    <t>Le, David</t>
  </si>
  <si>
    <t>Craft, Kim</t>
  </si>
  <si>
    <t>Le, Trung</t>
  </si>
  <si>
    <t xml:space="preserve">Melnick, Ron </t>
  </si>
  <si>
    <t>Nguyen, Jimmy</t>
  </si>
  <si>
    <t>Noguera, Miguel</t>
  </si>
  <si>
    <t>Parameswaran, Sreeram</t>
  </si>
  <si>
    <t>Pham, Quoc</t>
  </si>
  <si>
    <t>Portillo, Gustavo</t>
  </si>
  <si>
    <t>Rivera, Steve</t>
  </si>
  <si>
    <t>Romero, Marcelo</t>
  </si>
  <si>
    <t>Sai, Nelson</t>
  </si>
  <si>
    <t>Salek, Kamran</t>
  </si>
  <si>
    <t>Sbarra, Jeremiah</t>
  </si>
  <si>
    <t>Smith, Lynette</t>
  </si>
  <si>
    <t>Trent, Bob</t>
  </si>
  <si>
    <t>Turchick, Menachem</t>
  </si>
  <si>
    <t>Vays, Lev</t>
  </si>
  <si>
    <t>Wesley, David</t>
  </si>
  <si>
    <t>Yu, Xiaofeng</t>
  </si>
  <si>
    <t>Zhang, Yijie</t>
  </si>
  <si>
    <t>Zheng, Wenxin</t>
  </si>
  <si>
    <t>Hari, Gautam</t>
  </si>
  <si>
    <t>Potaychuk, Simen</t>
  </si>
  <si>
    <t>Lam, Veronica</t>
  </si>
  <si>
    <t>Balmer, Brad</t>
  </si>
  <si>
    <t>Nguyen, Michael</t>
  </si>
  <si>
    <t>Banot, John</t>
  </si>
  <si>
    <t>Khoshkhoosani, Pouye</t>
  </si>
  <si>
    <t>Smith, Larry</t>
  </si>
  <si>
    <t>Laverty, John</t>
  </si>
  <si>
    <t>Douglas, Al</t>
  </si>
  <si>
    <t>Elliott, Joey</t>
  </si>
  <si>
    <t>Owen, Hugh</t>
  </si>
  <si>
    <t>Fung, John</t>
  </si>
  <si>
    <t>Jones, Linda</t>
  </si>
  <si>
    <t>Nurhariyanto, Eko</t>
  </si>
  <si>
    <t>Col.3</t>
  </si>
  <si>
    <t>Col.2</t>
  </si>
  <si>
    <t>Col.1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</si>
  <si>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</si>
  <si>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</si>
  <si>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</si>
  <si>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</si>
  <si>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</si>
  <si>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</si>
  <si>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</si>
  <si>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</si>
  <si>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</si>
  <si>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</si>
  <si>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</si>
  <si>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</si>
  <si>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</si>
  <si>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</si>
  <si>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</si>
  <si>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</si>
  <si>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</si>
  <si>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</si>
  <si>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Eligibility: Only USATT sanctioned, singles, for-rating events counted; contestant has played two or more tournaments per calendar year</t>
  </si>
  <si>
    <t xml:space="preserve">Description of sortable table above. Click on the header to sort a table </t>
  </si>
  <si>
    <t>(Sort A to Z, Z to A, Smallest to Largest, or Largest to Smallest) This feature available if your file is in .xls format.</t>
  </si>
  <si>
    <t xml:space="preserve">Column 1 </t>
  </si>
  <si>
    <t>Column 2</t>
  </si>
  <si>
    <t>Column 5</t>
  </si>
  <si>
    <t>Column 7</t>
  </si>
  <si>
    <t>Number of Singles matches played by the player</t>
  </si>
  <si>
    <t>Column 9</t>
  </si>
  <si>
    <t>Column 11</t>
  </si>
  <si>
    <t>Number of Singles matches won by the player</t>
  </si>
  <si>
    <t>Column 13</t>
  </si>
  <si>
    <t>Column 15</t>
  </si>
  <si>
    <t>Column 16</t>
  </si>
  <si>
    <t>Column 17</t>
  </si>
  <si>
    <t>Column 19</t>
  </si>
  <si>
    <t>Number of Singles Titles won by the player  (data acquired from the SATTA and PTTC websites: www.sattaonline.org and www.phoenixtabletennisclub.org)</t>
  </si>
  <si>
    <t>Column 20</t>
  </si>
  <si>
    <t>Column 21</t>
  </si>
  <si>
    <t>Number of USATT-sanctioned Singles for-rating events played by the player in 2009</t>
  </si>
  <si>
    <t>* Tiebreaking procedure. If two or more players have the same records in the datasheet, the average is calculated between the tied candidates based on</t>
  </si>
  <si>
    <t xml:space="preserve">the scale points. Example: players A, B, and C are tied for 4th, 5th and 6th place. Their points will be calculated as follows: (37+36+35) : 3 = 36.0 points </t>
  </si>
  <si>
    <t>Column 4</t>
  </si>
  <si>
    <t>Points based on Column 4 records</t>
  </si>
  <si>
    <t>Column 6</t>
  </si>
  <si>
    <t>Number of matches played per tourney (column 4 divided by column 2)</t>
  </si>
  <si>
    <t>Points based on Column 6 records</t>
  </si>
  <si>
    <t>Column 8</t>
  </si>
  <si>
    <t>Points based on Column 8 records</t>
  </si>
  <si>
    <t>Column 10</t>
  </si>
  <si>
    <t>Column 12</t>
  </si>
  <si>
    <t>Column 14</t>
  </si>
  <si>
    <t>Number of Singles matches lost by the player</t>
  </si>
  <si>
    <t>Win Percentage.  Column 8 x 100/  Column 4</t>
  </si>
  <si>
    <t>Points based on Column 11 records</t>
  </si>
  <si>
    <t>Player's USATT tournament rating as of 01.01.09  (data acquired from the USATT website www.usatt.org)</t>
  </si>
  <si>
    <t>Player's USATT tournament rating as of 12.31.09  (data acquired from the USATT website www.usatt.org)</t>
  </si>
  <si>
    <t>Rating difference: Column 14 - Column 13</t>
  </si>
  <si>
    <t>Points based on Column 16 records</t>
  </si>
  <si>
    <t>Number of points awarded for every title won among all 18 players is based on 18 points for 4 titles, 10.5 points for 2 titles, 9 points for 2, and 4.5 for one.</t>
  </si>
  <si>
    <t>Column 18</t>
  </si>
  <si>
    <t>Players' standings based on total number of points earned (Column 20)</t>
  </si>
  <si>
    <t>Columns 3</t>
  </si>
  <si>
    <t xml:space="preserve">Points based on Column 2 records. Points are awarded based on 45-point scale with 45 points awarded to the player with the highest record/score </t>
  </si>
  <si>
    <t>and 1 point for lowest record/score among all 45 participated players</t>
  </si>
  <si>
    <t>Total number of points: Column 3 + Column 5 + Column 7 + Column 9 + Column 12 + Column 15 + Column 17 + Column 19</t>
  </si>
  <si>
    <t xml:space="preserve">                 2009 Southern Arizona Player of the Year</t>
  </si>
  <si>
    <t xml:space="preserve">                                  Please forward your comments and corrections (if any) to Misha at sattaonline@gmail.com) by 2/16/2010</t>
  </si>
  <si>
    <t>Player's Last and First Names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</si>
</sst>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10" fontId="42" fillId="0" borderId="0" xfId="0" applyNumberFormat="1" applyFont="1" applyAlignment="1">
      <alignment horizontal="left"/>
    </xf>
    <xf numFmtId="14" fontId="42" fillId="0" borderId="0" xfId="0" applyNumberFormat="1" applyFont="1" applyAlignment="1">
      <alignment horizontal="left"/>
    </xf>
    <xf numFmtId="2" fontId="42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42" fillId="0" borderId="0" xfId="0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42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10" fontId="4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right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2" fillId="33" borderId="0" xfId="0" applyFont="1" applyFill="1" applyAlignment="1">
      <alignment horizontal="right"/>
    </xf>
    <xf numFmtId="0" fontId="42" fillId="33" borderId="0" xfId="0" applyNumberFormat="1" applyFont="1" applyFill="1" applyAlignment="1">
      <alignment/>
    </xf>
    <xf numFmtId="1" fontId="42" fillId="0" borderId="0" xfId="0" applyNumberFormat="1" applyFont="1" applyAlignment="1">
      <alignment/>
    </xf>
    <xf numFmtId="0" fontId="42" fillId="33" borderId="10" xfId="0" applyNumberFormat="1" applyFont="1" applyFill="1" applyBorder="1" applyAlignment="1">
      <alignment/>
    </xf>
    <xf numFmtId="0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2" displayName="Table22" ref="A4:U100" totalsRowShown="0">
  <autoFilter ref="A4:U100"/>
  <tableColumns count="21">
    <tableColumn id="1" name="Col.1"/>
    <tableColumn id="4" name="Col.2"/>
    <tableColumn id="14" name="Col.3"/>
    <tableColumn id="5" name="Col.4"/>
    <tableColumn id="15" name="Col.5"/>
    <tableColumn id="12" name="Col.6"/>
    <tableColumn id="16" name="Col.7"/>
    <tableColumn id="6" name="Col.8"/>
    <tableColumn id="18" name="Col.9"/>
    <tableColumn id="7" name="Col.10"/>
    <tableColumn id="11" name="Col.11"/>
    <tableColumn id="19" name="Col.12"/>
    <tableColumn id="8" name="Col.13"/>
    <tableColumn id="9" name="Col.14"/>
    <tableColumn id="13" name="Col.15"/>
    <tableColumn id="10" name="Col.16"/>
    <tableColumn id="20" name="Col.17"/>
    <tableColumn id="21" name="Col.18"/>
    <tableColumn id="22" name="Col.19"/>
    <tableColumn id="23" name="Col.20"/>
    <tableColumn id="2" name="Col.2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selection activeCell="X14" sqref="X14"/>
    </sheetView>
  </sheetViews>
  <sheetFormatPr defaultColWidth="7.140625" defaultRowHeight="15"/>
  <cols>
    <col min="1" max="1" width="18.00390625" style="2" bestFit="1" customWidth="1"/>
    <col min="2" max="3" width="5.140625" style="3" customWidth="1"/>
    <col min="4" max="10" width="5.140625" style="2" customWidth="1"/>
    <col min="11" max="11" width="6.00390625" style="4" customWidth="1"/>
    <col min="12" max="20" width="5.140625" style="2" customWidth="1"/>
    <col min="21" max="21" width="5.140625" style="11" customWidth="1"/>
    <col min="22" max="16384" width="7.140625" style="2" customWidth="1"/>
  </cols>
  <sheetData>
    <row r="1" spans="1:21" s="29" customFormat="1" ht="26.25">
      <c r="A1" s="27" t="s">
        <v>112</v>
      </c>
      <c r="B1" s="28"/>
      <c r="C1" s="28"/>
      <c r="K1" s="30"/>
      <c r="U1" s="31"/>
    </row>
    <row r="2" ht="12">
      <c r="A2" s="2" t="s">
        <v>113</v>
      </c>
    </row>
    <row r="3" ht="21">
      <c r="A3" s="26"/>
    </row>
    <row r="4" spans="1:21" ht="15" customHeight="1">
      <c r="A4" s="2" t="s">
        <v>47</v>
      </c>
      <c r="B4" s="2" t="s">
        <v>46</v>
      </c>
      <c r="C4" s="2" t="s">
        <v>45</v>
      </c>
      <c r="D4" s="5" t="s">
        <v>48</v>
      </c>
      <c r="E4" s="5" t="s">
        <v>49</v>
      </c>
      <c r="F4" s="5" t="s">
        <v>50</v>
      </c>
      <c r="G4" s="5" t="s">
        <v>51</v>
      </c>
      <c r="H4" s="5" t="s">
        <v>52</v>
      </c>
      <c r="I4" s="5" t="s">
        <v>53</v>
      </c>
      <c r="J4" s="5" t="s">
        <v>54</v>
      </c>
      <c r="K4" s="6" t="s">
        <v>55</v>
      </c>
      <c r="L4" s="6" t="s">
        <v>56</v>
      </c>
      <c r="M4" s="7" t="s">
        <v>57</v>
      </c>
      <c r="N4" s="7" t="s">
        <v>58</v>
      </c>
      <c r="O4" s="7" t="s">
        <v>59</v>
      </c>
      <c r="P4" s="2" t="s">
        <v>60</v>
      </c>
      <c r="Q4" s="2" t="s">
        <v>61</v>
      </c>
      <c r="R4" s="2" t="s">
        <v>62</v>
      </c>
      <c r="S4" s="2" t="s">
        <v>63</v>
      </c>
      <c r="T4" s="2" t="s">
        <v>64</v>
      </c>
      <c r="U4" s="11" t="s">
        <v>65</v>
      </c>
    </row>
    <row r="5" spans="1:21" ht="12">
      <c r="A5" s="10" t="s">
        <v>20</v>
      </c>
      <c r="B5" s="3">
        <v>10</v>
      </c>
      <c r="C5" s="32">
        <v>40</v>
      </c>
      <c r="D5" s="2">
        <v>49</v>
      </c>
      <c r="E5" s="33">
        <v>43</v>
      </c>
      <c r="F5" s="8">
        <f>Final!$D5/Final!$B5</f>
        <v>4.9</v>
      </c>
      <c r="G5" s="33">
        <v>33</v>
      </c>
      <c r="H5" s="2">
        <v>35</v>
      </c>
      <c r="I5" s="33">
        <v>43</v>
      </c>
      <c r="J5" s="2">
        <v>14</v>
      </c>
      <c r="K5" s="4">
        <f>Final!$H5/Final!$D5</f>
        <v>0.7142857142857143</v>
      </c>
      <c r="L5" s="33">
        <v>36.5</v>
      </c>
      <c r="M5" s="2">
        <v>1382</v>
      </c>
      <c r="N5" s="2">
        <v>1550</v>
      </c>
      <c r="O5" s="33">
        <v>32</v>
      </c>
      <c r="P5" s="9">
        <f>Final!$N5-Final!$M5</f>
        <v>168</v>
      </c>
      <c r="Q5" s="33">
        <v>42</v>
      </c>
      <c r="R5" s="9">
        <v>3</v>
      </c>
      <c r="S5" s="33">
        <v>10.5</v>
      </c>
      <c r="T5" s="35">
        <f>Final!$C5+Final!$E5+Final!$G5+Final!$I5+Final!$L5+Final!$Q5+Final!$S5+Final!$O5</f>
        <v>280</v>
      </c>
      <c r="U5" s="36">
        <v>1</v>
      </c>
    </row>
    <row r="6" spans="1:21" ht="12">
      <c r="A6" s="10" t="s">
        <v>8</v>
      </c>
      <c r="B6" s="3">
        <v>6</v>
      </c>
      <c r="C6" s="32">
        <v>24</v>
      </c>
      <c r="D6" s="2">
        <v>34</v>
      </c>
      <c r="E6" s="33">
        <v>38</v>
      </c>
      <c r="F6" s="8">
        <f>Final!$D6/Final!$B6</f>
        <v>5.666666666666667</v>
      </c>
      <c r="G6" s="33">
        <v>42</v>
      </c>
      <c r="H6" s="2">
        <v>28</v>
      </c>
      <c r="I6" s="33">
        <v>42</v>
      </c>
      <c r="J6" s="2">
        <v>6</v>
      </c>
      <c r="K6" s="4">
        <f>Final!$H6/Final!$D6</f>
        <v>0.8235294117647058</v>
      </c>
      <c r="L6" s="33">
        <v>41</v>
      </c>
      <c r="M6" s="2">
        <v>1079</v>
      </c>
      <c r="N6" s="2">
        <v>1402</v>
      </c>
      <c r="O6" s="33">
        <v>25</v>
      </c>
      <c r="P6" s="9">
        <f>Final!$N6-Final!$M6</f>
        <v>323</v>
      </c>
      <c r="Q6" s="33">
        <v>45</v>
      </c>
      <c r="R6" s="9">
        <v>4</v>
      </c>
      <c r="S6" s="33">
        <v>18</v>
      </c>
      <c r="T6" s="35">
        <f>Final!$C6+Final!$E6+Final!$G6+Final!$I6+Final!$L6+Final!$Q6+Final!$S6+Final!$O6</f>
        <v>275</v>
      </c>
      <c r="U6" s="36">
        <v>2</v>
      </c>
    </row>
    <row r="7" spans="1:21" ht="12">
      <c r="A7" s="10" t="s">
        <v>31</v>
      </c>
      <c r="B7" s="3">
        <v>11</v>
      </c>
      <c r="C7" s="32">
        <v>44</v>
      </c>
      <c r="D7" s="2">
        <v>52</v>
      </c>
      <c r="E7" s="33">
        <v>44</v>
      </c>
      <c r="F7" s="8">
        <f>Final!$D7/Final!$B7</f>
        <v>4.7272727272727275</v>
      </c>
      <c r="G7" s="33">
        <v>32</v>
      </c>
      <c r="H7" s="2">
        <v>37</v>
      </c>
      <c r="I7" s="33">
        <v>44</v>
      </c>
      <c r="J7" s="2">
        <v>15</v>
      </c>
      <c r="K7" s="4">
        <f>Final!$H7/Final!$D7</f>
        <v>0.7115384615384616</v>
      </c>
      <c r="L7" s="33">
        <v>35</v>
      </c>
      <c r="M7" s="2">
        <v>2044</v>
      </c>
      <c r="N7" s="2">
        <v>1994</v>
      </c>
      <c r="O7" s="33">
        <v>44</v>
      </c>
      <c r="P7" s="9">
        <f>Final!$N7-Final!$M7</f>
        <v>-50</v>
      </c>
      <c r="Q7" s="33">
        <v>8</v>
      </c>
      <c r="R7" s="9">
        <v>3</v>
      </c>
      <c r="S7" s="33">
        <v>10.5</v>
      </c>
      <c r="T7" s="35">
        <f>Final!$C7+Final!$E7+Final!$G7+Final!$I7+Final!$L7+Final!$Q7+Final!$S7+Final!$O7</f>
        <v>261.5</v>
      </c>
      <c r="U7" s="36">
        <v>3</v>
      </c>
    </row>
    <row r="8" spans="1:21" ht="12">
      <c r="A8" s="10" t="s">
        <v>7</v>
      </c>
      <c r="B8" s="3">
        <v>3</v>
      </c>
      <c r="C8" s="32">
        <v>12</v>
      </c>
      <c r="D8" s="2">
        <v>19</v>
      </c>
      <c r="E8" s="33">
        <v>31</v>
      </c>
      <c r="F8" s="8">
        <f>Final!$D8/Final!$B8</f>
        <v>6.333333333333333</v>
      </c>
      <c r="G8" s="33">
        <v>44</v>
      </c>
      <c r="H8" s="2">
        <v>18</v>
      </c>
      <c r="I8" s="33">
        <v>37.5</v>
      </c>
      <c r="J8" s="2">
        <v>1</v>
      </c>
      <c r="K8" s="4">
        <f>Final!$H8/Final!$D8</f>
        <v>0.9473684210526315</v>
      </c>
      <c r="L8" s="33">
        <v>45</v>
      </c>
      <c r="M8" s="2">
        <v>1723</v>
      </c>
      <c r="N8" s="2">
        <v>1863</v>
      </c>
      <c r="O8" s="33">
        <v>41</v>
      </c>
      <c r="P8" s="9">
        <f>Final!$N8-Final!$M8</f>
        <v>140</v>
      </c>
      <c r="Q8" s="33">
        <v>40</v>
      </c>
      <c r="R8" s="9">
        <v>2</v>
      </c>
      <c r="S8" s="33">
        <v>9</v>
      </c>
      <c r="T8" s="35">
        <f>Final!$C8+Final!$E8+Final!$G8+Final!$I8+Final!$L8+Final!$Q8+Final!$S8+Final!$O8</f>
        <v>259.5</v>
      </c>
      <c r="U8" s="36">
        <v>4</v>
      </c>
    </row>
    <row r="9" spans="1:21" ht="12">
      <c r="A9" s="10" t="s">
        <v>25</v>
      </c>
      <c r="B9" s="3">
        <v>11</v>
      </c>
      <c r="C9" s="32">
        <v>44</v>
      </c>
      <c r="D9" s="2">
        <v>69</v>
      </c>
      <c r="E9" s="33">
        <v>45</v>
      </c>
      <c r="F9" s="8">
        <f>Final!$D9/Final!$B9</f>
        <v>6.2727272727272725</v>
      </c>
      <c r="G9" s="33">
        <v>43</v>
      </c>
      <c r="H9" s="2">
        <v>40</v>
      </c>
      <c r="I9" s="33">
        <v>45</v>
      </c>
      <c r="J9" s="2">
        <v>29</v>
      </c>
      <c r="K9" s="4">
        <f>Final!$H9/Final!$D9</f>
        <v>0.5797101449275363</v>
      </c>
      <c r="L9" s="33">
        <v>30</v>
      </c>
      <c r="M9" s="2">
        <v>1347</v>
      </c>
      <c r="N9" s="2">
        <v>1361</v>
      </c>
      <c r="O9" s="33">
        <v>23</v>
      </c>
      <c r="P9" s="9">
        <f>Final!$N9-Final!$M9</f>
        <v>14</v>
      </c>
      <c r="Q9" s="33">
        <v>28</v>
      </c>
      <c r="R9" s="9"/>
      <c r="S9" s="33"/>
      <c r="T9" s="35">
        <f>Final!$C9+Final!$E9+Final!$G9+Final!$I9+Final!$L9+Final!$Q9+Final!$S9+Final!$O9</f>
        <v>258</v>
      </c>
      <c r="U9" s="36">
        <v>5</v>
      </c>
    </row>
    <row r="10" spans="1:21" ht="12">
      <c r="A10" s="10" t="s">
        <v>29</v>
      </c>
      <c r="B10" s="3">
        <v>5</v>
      </c>
      <c r="C10" s="32">
        <v>20</v>
      </c>
      <c r="D10" s="2">
        <v>25</v>
      </c>
      <c r="E10" s="33">
        <v>33.5</v>
      </c>
      <c r="F10" s="8">
        <f>Final!$D10/Final!$B10</f>
        <v>5</v>
      </c>
      <c r="G10" s="33">
        <v>35</v>
      </c>
      <c r="H10" s="2">
        <v>20</v>
      </c>
      <c r="I10" s="33">
        <v>40</v>
      </c>
      <c r="J10" s="2">
        <v>5</v>
      </c>
      <c r="K10" s="4">
        <f>Final!$H10/Final!$D10</f>
        <v>0.8</v>
      </c>
      <c r="L10" s="33">
        <v>40</v>
      </c>
      <c r="M10" s="2">
        <v>1609</v>
      </c>
      <c r="N10" s="2">
        <v>1683</v>
      </c>
      <c r="O10" s="33">
        <v>36</v>
      </c>
      <c r="P10" s="9">
        <f>Final!$N10-Final!$M10</f>
        <v>74</v>
      </c>
      <c r="Q10" s="33">
        <v>37</v>
      </c>
      <c r="R10" s="9">
        <v>1</v>
      </c>
      <c r="S10" s="33">
        <v>4.5</v>
      </c>
      <c r="T10" s="35">
        <f>Final!$C10+Final!$E10+Final!$G10+Final!$I10+Final!$L10+Final!$Q10+Final!$S10+Final!$O10</f>
        <v>246</v>
      </c>
      <c r="U10" s="36">
        <v>6</v>
      </c>
    </row>
    <row r="11" spans="1:21" ht="12">
      <c r="A11" s="10" t="s">
        <v>19</v>
      </c>
      <c r="B11" s="3">
        <v>9</v>
      </c>
      <c r="C11" s="32">
        <v>36</v>
      </c>
      <c r="D11" s="2">
        <v>39</v>
      </c>
      <c r="E11" s="33">
        <v>41</v>
      </c>
      <c r="F11" s="8">
        <f>Final!$D11/Final!$B11</f>
        <v>4.333333333333333</v>
      </c>
      <c r="G11" s="33">
        <v>25.5</v>
      </c>
      <c r="H11" s="2">
        <v>18</v>
      </c>
      <c r="I11" s="33">
        <v>37.5</v>
      </c>
      <c r="J11" s="2">
        <v>21</v>
      </c>
      <c r="K11" s="4">
        <f>Final!$H11/Final!$D11</f>
        <v>0.46153846153846156</v>
      </c>
      <c r="L11" s="33">
        <v>22</v>
      </c>
      <c r="M11" s="2">
        <v>1034</v>
      </c>
      <c r="N11" s="2">
        <v>1315</v>
      </c>
      <c r="O11" s="33">
        <v>20</v>
      </c>
      <c r="P11" s="9">
        <f>Final!$N11-Final!$M11</f>
        <v>281</v>
      </c>
      <c r="Q11" s="33">
        <v>44</v>
      </c>
      <c r="R11" s="9">
        <v>1</v>
      </c>
      <c r="S11" s="33">
        <v>4.5</v>
      </c>
      <c r="T11" s="35">
        <f>Final!$C11+Final!$E11+Final!$G11+Final!$I11+Final!$L11+Final!$Q11+Final!$S11+Final!$O11</f>
        <v>230.5</v>
      </c>
      <c r="U11" s="36">
        <v>7</v>
      </c>
    </row>
    <row r="12" spans="1:21" ht="12">
      <c r="A12" s="10" t="s">
        <v>5</v>
      </c>
      <c r="B12" s="3">
        <v>3</v>
      </c>
      <c r="C12" s="32">
        <v>12</v>
      </c>
      <c r="D12" s="2">
        <v>16</v>
      </c>
      <c r="E12" s="33">
        <v>24</v>
      </c>
      <c r="F12" s="8">
        <f>Final!$D12/Final!$B12</f>
        <v>5.333333333333333</v>
      </c>
      <c r="G12" s="33">
        <v>38</v>
      </c>
      <c r="H12" s="2">
        <v>15</v>
      </c>
      <c r="I12" s="33">
        <v>35</v>
      </c>
      <c r="J12" s="2">
        <v>1</v>
      </c>
      <c r="K12" s="4">
        <f>Final!$H12/Final!$D12</f>
        <v>0.9375</v>
      </c>
      <c r="L12" s="33">
        <v>44</v>
      </c>
      <c r="M12" s="2">
        <v>1644</v>
      </c>
      <c r="N12" s="2">
        <v>1679</v>
      </c>
      <c r="O12" s="33">
        <v>35</v>
      </c>
      <c r="P12" s="9">
        <f>Final!$N12-Final!$M12</f>
        <v>35</v>
      </c>
      <c r="Q12" s="33">
        <v>31</v>
      </c>
      <c r="R12" s="9">
        <v>2</v>
      </c>
      <c r="S12" s="33">
        <v>9</v>
      </c>
      <c r="T12" s="35">
        <f>Final!$C12+Final!$E12+Final!$G12+Final!$I12+Final!$L12+Final!$Q12+Final!$S12+Final!$O12</f>
        <v>228</v>
      </c>
      <c r="U12" s="36">
        <v>8</v>
      </c>
    </row>
    <row r="13" spans="1:21" ht="12">
      <c r="A13" s="10" t="s">
        <v>4</v>
      </c>
      <c r="B13" s="3">
        <v>9</v>
      </c>
      <c r="C13" s="32">
        <v>36</v>
      </c>
      <c r="D13" s="2">
        <v>39</v>
      </c>
      <c r="E13" s="33">
        <v>41</v>
      </c>
      <c r="F13" s="8">
        <f>Final!$D13/Final!$B13</f>
        <v>4.333333333333333</v>
      </c>
      <c r="G13" s="33">
        <v>25.5</v>
      </c>
      <c r="H13" s="2">
        <v>19</v>
      </c>
      <c r="I13" s="33">
        <v>39</v>
      </c>
      <c r="J13" s="2">
        <v>20</v>
      </c>
      <c r="K13" s="4">
        <f>Final!$H13/Final!$D13</f>
        <v>0.48717948717948717</v>
      </c>
      <c r="L13" s="33">
        <v>24</v>
      </c>
      <c r="M13" s="2">
        <v>1397</v>
      </c>
      <c r="N13" s="2">
        <v>1417</v>
      </c>
      <c r="O13" s="33">
        <v>27.5</v>
      </c>
      <c r="P13" s="9">
        <f>Final!$N13-Final!$M13</f>
        <v>20</v>
      </c>
      <c r="Q13" s="33">
        <v>30</v>
      </c>
      <c r="R13" s="9">
        <v>1</v>
      </c>
      <c r="S13" s="33">
        <v>4.5</v>
      </c>
      <c r="T13" s="35">
        <f>Final!$C13+Final!$E13+Final!$G13+Final!$I13+Final!$L13+Final!$Q13+Final!$S13+Final!$O13</f>
        <v>227.5</v>
      </c>
      <c r="U13" s="36">
        <v>9</v>
      </c>
    </row>
    <row r="14" spans="1:21" ht="12">
      <c r="A14" s="10" t="s">
        <v>23</v>
      </c>
      <c r="B14" s="3">
        <v>7</v>
      </c>
      <c r="C14" s="32">
        <v>28</v>
      </c>
      <c r="D14" s="2">
        <v>35</v>
      </c>
      <c r="E14" s="33">
        <v>39</v>
      </c>
      <c r="F14" s="8">
        <f>Final!$D14/Final!$B14</f>
        <v>5</v>
      </c>
      <c r="G14" s="33">
        <v>36</v>
      </c>
      <c r="H14" s="2">
        <v>23</v>
      </c>
      <c r="I14" s="33">
        <v>41</v>
      </c>
      <c r="J14" s="2">
        <v>12</v>
      </c>
      <c r="K14" s="4">
        <f>Final!$H14/Final!$D14</f>
        <v>0.6571428571428571</v>
      </c>
      <c r="L14" s="33">
        <v>34</v>
      </c>
      <c r="M14" s="2">
        <v>1031</v>
      </c>
      <c r="N14" s="2">
        <v>1072</v>
      </c>
      <c r="O14" s="33">
        <v>10</v>
      </c>
      <c r="P14" s="9">
        <f>Final!$N14-Final!$M14</f>
        <v>41</v>
      </c>
      <c r="Q14" s="33">
        <v>34</v>
      </c>
      <c r="R14" s="9">
        <v>1</v>
      </c>
      <c r="S14" s="33">
        <v>4.5</v>
      </c>
      <c r="T14" s="35">
        <f>Final!$C14+Final!$E14+Final!$G14+Final!$I14+Final!$L14+Final!$Q14+Final!$S14+Final!$O14</f>
        <v>226.5</v>
      </c>
      <c r="U14" s="36">
        <v>10</v>
      </c>
    </row>
    <row r="15" spans="1:21" ht="12">
      <c r="A15" s="10" t="s">
        <v>14</v>
      </c>
      <c r="B15" s="3">
        <v>5</v>
      </c>
      <c r="C15" s="32">
        <v>20</v>
      </c>
      <c r="D15" s="2">
        <v>23</v>
      </c>
      <c r="E15" s="33">
        <v>32</v>
      </c>
      <c r="F15" s="8">
        <f>Final!$D15/Final!$B15</f>
        <v>4.6</v>
      </c>
      <c r="G15" s="33">
        <v>29</v>
      </c>
      <c r="H15" s="2">
        <v>13</v>
      </c>
      <c r="I15" s="33">
        <v>34</v>
      </c>
      <c r="J15" s="2">
        <v>10</v>
      </c>
      <c r="K15" s="4">
        <f>Final!$H15/Final!$D15</f>
        <v>0.5652173913043478</v>
      </c>
      <c r="L15" s="33">
        <v>28</v>
      </c>
      <c r="M15" s="2">
        <v>1919</v>
      </c>
      <c r="N15" s="2">
        <v>1963</v>
      </c>
      <c r="O15" s="33">
        <v>43</v>
      </c>
      <c r="P15" s="9">
        <f>Final!$N15-Final!$M15</f>
        <v>44</v>
      </c>
      <c r="Q15" s="33">
        <v>35.5</v>
      </c>
      <c r="R15" s="9">
        <v>1</v>
      </c>
      <c r="S15" s="33">
        <v>4.5</v>
      </c>
      <c r="T15" s="35">
        <f>Final!$C15+Final!$E15+Final!$G15+Final!$I15+Final!$L15+Final!$Q15+Final!$S15+Final!$O15</f>
        <v>226</v>
      </c>
      <c r="U15" s="36">
        <v>11</v>
      </c>
    </row>
    <row r="16" spans="1:21" ht="12">
      <c r="A16" s="10" t="s">
        <v>3</v>
      </c>
      <c r="B16" s="3">
        <v>4</v>
      </c>
      <c r="C16" s="32">
        <v>16</v>
      </c>
      <c r="D16" s="2">
        <v>32</v>
      </c>
      <c r="E16" s="33">
        <v>36</v>
      </c>
      <c r="F16" s="8">
        <f>Final!$D16/Final!$B16</f>
        <v>8</v>
      </c>
      <c r="G16" s="33">
        <v>45</v>
      </c>
      <c r="H16" s="2">
        <v>17</v>
      </c>
      <c r="I16" s="33">
        <v>36</v>
      </c>
      <c r="J16" s="2">
        <v>15</v>
      </c>
      <c r="K16" s="4">
        <f>Final!$H16/Final!$D16</f>
        <v>0.53125</v>
      </c>
      <c r="L16" s="33">
        <v>26</v>
      </c>
      <c r="M16" s="2">
        <v>1839</v>
      </c>
      <c r="N16" s="2">
        <v>1837</v>
      </c>
      <c r="O16" s="33">
        <v>39</v>
      </c>
      <c r="P16" s="9">
        <f>Final!$N16-Final!$M16</f>
        <v>-2</v>
      </c>
      <c r="Q16" s="33">
        <v>23</v>
      </c>
      <c r="R16" s="9"/>
      <c r="S16" s="33"/>
      <c r="T16" s="35">
        <f>Final!$C16+Final!$E16+Final!$G16+Final!$I16+Final!$L16+Final!$Q16+Final!$S16+Final!$O16</f>
        <v>221</v>
      </c>
      <c r="U16" s="36">
        <v>12</v>
      </c>
    </row>
    <row r="17" spans="1:21" ht="12">
      <c r="A17" s="10" t="s">
        <v>32</v>
      </c>
      <c r="B17" s="3">
        <v>11</v>
      </c>
      <c r="C17" s="32">
        <v>44</v>
      </c>
      <c r="D17" s="2">
        <v>39</v>
      </c>
      <c r="E17" s="33">
        <v>41</v>
      </c>
      <c r="F17" s="8">
        <f>Final!$D17/Final!$B17</f>
        <v>3.5454545454545454</v>
      </c>
      <c r="G17" s="33">
        <v>13</v>
      </c>
      <c r="H17" s="2">
        <v>7</v>
      </c>
      <c r="I17" s="33">
        <v>22</v>
      </c>
      <c r="J17" s="2">
        <v>32</v>
      </c>
      <c r="K17" s="4">
        <f>Final!$H17/Final!$D17</f>
        <v>0.1794871794871795</v>
      </c>
      <c r="L17" s="33">
        <v>7</v>
      </c>
      <c r="M17" s="2">
        <v>1584</v>
      </c>
      <c r="N17" s="2">
        <v>1765</v>
      </c>
      <c r="O17" s="33">
        <v>38</v>
      </c>
      <c r="P17" s="9">
        <f>Final!$N17-Final!$M17</f>
        <v>181</v>
      </c>
      <c r="Q17" s="33">
        <v>43</v>
      </c>
      <c r="R17" s="9"/>
      <c r="S17" s="33"/>
      <c r="T17" s="35">
        <f>Final!$C17+Final!$E17+Final!$G17+Final!$I17+Final!$L17+Final!$Q17+Final!$S17+Final!$O17</f>
        <v>208</v>
      </c>
      <c r="U17" s="36">
        <v>13</v>
      </c>
    </row>
    <row r="18" spans="1:21" ht="12">
      <c r="A18" s="10" t="s">
        <v>17</v>
      </c>
      <c r="B18" s="3">
        <v>3</v>
      </c>
      <c r="C18" s="32">
        <v>12</v>
      </c>
      <c r="D18" s="2">
        <v>14</v>
      </c>
      <c r="E18" s="33">
        <v>19</v>
      </c>
      <c r="F18" s="8">
        <f>Final!$D18/Final!$B18</f>
        <v>4.666666666666667</v>
      </c>
      <c r="G18" s="33">
        <v>31</v>
      </c>
      <c r="H18" s="2">
        <v>12</v>
      </c>
      <c r="I18" s="33">
        <v>32.4</v>
      </c>
      <c r="J18" s="2">
        <v>2</v>
      </c>
      <c r="K18" s="4">
        <f>Final!$H18/Final!$D18</f>
        <v>0.8571428571428571</v>
      </c>
      <c r="L18" s="33">
        <v>42</v>
      </c>
      <c r="M18" s="2">
        <v>1086</v>
      </c>
      <c r="N18" s="2">
        <v>1227</v>
      </c>
      <c r="O18" s="33">
        <v>15</v>
      </c>
      <c r="P18" s="9">
        <f>Final!$N18-Final!$M18</f>
        <v>141</v>
      </c>
      <c r="Q18" s="33">
        <v>41</v>
      </c>
      <c r="R18" s="9">
        <v>1</v>
      </c>
      <c r="S18" s="33">
        <v>4.5</v>
      </c>
      <c r="T18" s="35">
        <f>Final!$C18+Final!$E18+Final!$G18+Final!$I18+Final!$L18+Final!$Q18+Final!$S18+Final!$O18</f>
        <v>196.9</v>
      </c>
      <c r="U18" s="36">
        <v>14</v>
      </c>
    </row>
    <row r="19" spans="1:21" ht="12">
      <c r="A19" s="10" t="s">
        <v>30</v>
      </c>
      <c r="B19" s="3">
        <v>3</v>
      </c>
      <c r="C19" s="32">
        <v>12</v>
      </c>
      <c r="D19" s="2">
        <v>14</v>
      </c>
      <c r="E19" s="33">
        <v>19</v>
      </c>
      <c r="F19" s="8">
        <f>Final!$D19/Final!$B19</f>
        <v>4.666666666666667</v>
      </c>
      <c r="G19" s="33">
        <v>30</v>
      </c>
      <c r="H19" s="2">
        <v>10</v>
      </c>
      <c r="I19" s="33">
        <v>28.5</v>
      </c>
      <c r="J19" s="2">
        <v>4</v>
      </c>
      <c r="K19" s="4">
        <f>Final!$H19/Final!$D19</f>
        <v>0.7142857142857143</v>
      </c>
      <c r="L19" s="33">
        <v>36.5</v>
      </c>
      <c r="M19" s="2">
        <v>2046</v>
      </c>
      <c r="N19" s="2">
        <v>2030</v>
      </c>
      <c r="O19" s="33">
        <v>45</v>
      </c>
      <c r="P19" s="9">
        <f>Final!$N19-Final!$M19</f>
        <v>-16</v>
      </c>
      <c r="Q19" s="33">
        <v>15.5</v>
      </c>
      <c r="R19" s="9">
        <v>2</v>
      </c>
      <c r="S19" s="33">
        <v>9</v>
      </c>
      <c r="T19" s="35">
        <f>Final!$C19+Final!$E19+Final!$G19+Final!$I19+Final!$L19+Final!$Q19+Final!$S19+Final!$O19</f>
        <v>195.5</v>
      </c>
      <c r="U19" s="36">
        <v>15</v>
      </c>
    </row>
    <row r="20" spans="1:21" ht="12">
      <c r="A20" s="10" t="s">
        <v>33</v>
      </c>
      <c r="B20" s="3">
        <v>3</v>
      </c>
      <c r="C20" s="32">
        <v>12</v>
      </c>
      <c r="D20" s="2">
        <v>17</v>
      </c>
      <c r="E20" s="33">
        <v>27</v>
      </c>
      <c r="F20" s="8">
        <f>Final!$D20/Final!$B20</f>
        <v>5.666666666666667</v>
      </c>
      <c r="G20" s="33">
        <v>41</v>
      </c>
      <c r="H20" s="2">
        <v>10</v>
      </c>
      <c r="I20" s="33">
        <v>28.5</v>
      </c>
      <c r="J20" s="2">
        <v>7</v>
      </c>
      <c r="K20" s="4">
        <f>Final!$H20/Final!$D20</f>
        <v>0.5882352941176471</v>
      </c>
      <c r="L20" s="33">
        <v>31</v>
      </c>
      <c r="M20" s="2">
        <v>1623</v>
      </c>
      <c r="N20" s="2">
        <v>1614</v>
      </c>
      <c r="O20" s="33">
        <v>34</v>
      </c>
      <c r="P20" s="9">
        <f>Final!$N20-Final!$M20</f>
        <v>-9</v>
      </c>
      <c r="Q20" s="33">
        <v>18.5</v>
      </c>
      <c r="R20" s="9"/>
      <c r="S20" s="33"/>
      <c r="T20" s="35">
        <f>Final!$C20+Final!$E20+Final!$G20+Final!$I20+Final!$L20+Final!$Q20+Final!$S20+Final!$O20</f>
        <v>192</v>
      </c>
      <c r="U20" s="36">
        <v>16</v>
      </c>
    </row>
    <row r="21" spans="1:21" ht="12">
      <c r="A21" s="10" t="s">
        <v>37</v>
      </c>
      <c r="B21" s="3">
        <v>7</v>
      </c>
      <c r="C21" s="32">
        <v>28</v>
      </c>
      <c r="D21" s="2">
        <v>25</v>
      </c>
      <c r="E21" s="33">
        <v>33.5</v>
      </c>
      <c r="F21" s="8">
        <f>Final!$D21/Final!$B21</f>
        <v>3.5714285714285716</v>
      </c>
      <c r="G21" s="33">
        <v>14</v>
      </c>
      <c r="H21" s="2">
        <v>12</v>
      </c>
      <c r="I21" s="33">
        <v>32.5</v>
      </c>
      <c r="J21" s="2">
        <v>13</v>
      </c>
      <c r="K21" s="4">
        <f>Final!$H21/Final!$D21</f>
        <v>0.48</v>
      </c>
      <c r="L21" s="33">
        <v>23</v>
      </c>
      <c r="M21" s="2">
        <v>1308</v>
      </c>
      <c r="N21" s="2">
        <v>1344</v>
      </c>
      <c r="O21" s="33">
        <v>21</v>
      </c>
      <c r="P21" s="9">
        <f>Final!$N21-Final!$M21</f>
        <v>36</v>
      </c>
      <c r="Q21" s="33">
        <v>32</v>
      </c>
      <c r="R21" s="9">
        <v>1</v>
      </c>
      <c r="S21" s="33">
        <v>4.5</v>
      </c>
      <c r="T21" s="35">
        <f>Final!$C21+Final!$E21+Final!$G21+Final!$I21+Final!$L21+Final!$Q21+Final!$S21+Final!$O21</f>
        <v>188.5</v>
      </c>
      <c r="U21" s="36">
        <v>17</v>
      </c>
    </row>
    <row r="22" spans="1:21" ht="12">
      <c r="A22" s="10" t="s">
        <v>27</v>
      </c>
      <c r="B22" s="3">
        <v>2</v>
      </c>
      <c r="C22" s="32">
        <v>8</v>
      </c>
      <c r="D22" s="2">
        <v>11</v>
      </c>
      <c r="E22" s="33">
        <v>13</v>
      </c>
      <c r="F22" s="8">
        <f>Final!$D22/Final!$B22</f>
        <v>5.5</v>
      </c>
      <c r="G22" s="33">
        <v>40</v>
      </c>
      <c r="H22" s="2">
        <v>10</v>
      </c>
      <c r="I22" s="33">
        <v>28.5</v>
      </c>
      <c r="J22" s="2">
        <v>1</v>
      </c>
      <c r="K22" s="4">
        <f>Final!$H22/Final!$D22</f>
        <v>0.9090909090909091</v>
      </c>
      <c r="L22" s="33">
        <v>43</v>
      </c>
      <c r="M22" s="2">
        <v>1187</v>
      </c>
      <c r="N22" s="2">
        <v>1203</v>
      </c>
      <c r="O22" s="33">
        <v>13</v>
      </c>
      <c r="P22" s="9">
        <f>Final!$N22-Final!$M22</f>
        <v>16</v>
      </c>
      <c r="Q22" s="33">
        <v>29</v>
      </c>
      <c r="R22" s="9">
        <v>1</v>
      </c>
      <c r="S22" s="33">
        <v>4.5</v>
      </c>
      <c r="T22" s="35">
        <f>Final!$C22+Final!$E22+Final!$G22+Final!$I22+Final!$L22+Final!$Q22+Final!$S22+Final!$O22</f>
        <v>179</v>
      </c>
      <c r="U22" s="36">
        <v>18</v>
      </c>
    </row>
    <row r="23" spans="1:21" ht="12">
      <c r="A23" s="10" t="s">
        <v>1</v>
      </c>
      <c r="B23" s="3">
        <v>4</v>
      </c>
      <c r="C23" s="32">
        <v>16</v>
      </c>
      <c r="D23" s="2">
        <v>18</v>
      </c>
      <c r="E23" s="33">
        <v>29.5</v>
      </c>
      <c r="F23" s="8">
        <f>Final!$D23/Final!$B23</f>
        <v>4.5</v>
      </c>
      <c r="G23" s="33">
        <v>28</v>
      </c>
      <c r="H23" s="2">
        <v>9</v>
      </c>
      <c r="I23" s="33">
        <v>26</v>
      </c>
      <c r="J23" s="2">
        <v>9</v>
      </c>
      <c r="K23" s="4">
        <f>Final!$H23/Final!$D23</f>
        <v>0.5</v>
      </c>
      <c r="L23" s="33">
        <v>25</v>
      </c>
      <c r="M23" s="2">
        <v>1310</v>
      </c>
      <c r="N23" s="2">
        <v>1294</v>
      </c>
      <c r="O23" s="33">
        <v>19</v>
      </c>
      <c r="P23" s="9">
        <f>Final!$N23-Final!$M23</f>
        <v>-16</v>
      </c>
      <c r="Q23" s="33">
        <v>15.5</v>
      </c>
      <c r="R23" s="9">
        <v>2</v>
      </c>
      <c r="S23" s="33">
        <v>9</v>
      </c>
      <c r="T23" s="35">
        <f>Final!$C23+Final!$E23+Final!$G23+Final!$I23+Final!$L23+Final!$Q23+Final!$S23+Final!$O23</f>
        <v>168</v>
      </c>
      <c r="U23" s="36">
        <v>19</v>
      </c>
    </row>
    <row r="24" spans="1:21" ht="12">
      <c r="A24" s="10" t="s">
        <v>16</v>
      </c>
      <c r="B24" s="3">
        <v>8</v>
      </c>
      <c r="C24" s="32">
        <v>32</v>
      </c>
      <c r="D24" s="2">
        <v>33</v>
      </c>
      <c r="E24" s="33">
        <v>37</v>
      </c>
      <c r="F24" s="8">
        <f>Final!$D24/Final!$B24</f>
        <v>4.125</v>
      </c>
      <c r="G24" s="33">
        <v>22</v>
      </c>
      <c r="H24" s="2">
        <v>11</v>
      </c>
      <c r="I24" s="33">
        <v>31</v>
      </c>
      <c r="J24" s="2">
        <v>22</v>
      </c>
      <c r="K24" s="4">
        <f>Final!$H24/Final!$D24</f>
        <v>0.3333333333333333</v>
      </c>
      <c r="L24" s="33">
        <v>13</v>
      </c>
      <c r="M24" s="2">
        <v>1375</v>
      </c>
      <c r="N24" s="2">
        <v>1285</v>
      </c>
      <c r="O24" s="33">
        <v>18</v>
      </c>
      <c r="P24" s="9">
        <f>Final!$N24-Final!$M24</f>
        <v>-90</v>
      </c>
      <c r="Q24" s="33">
        <v>2</v>
      </c>
      <c r="R24" s="9"/>
      <c r="S24" s="33"/>
      <c r="T24" s="35">
        <f>Final!$C24+Final!$E24+Final!$G24+Final!$I24+Final!$L24+Final!$Q24+Final!$S24+Final!$O24</f>
        <v>155</v>
      </c>
      <c r="U24" s="36">
        <v>20</v>
      </c>
    </row>
    <row r="25" spans="1:21" ht="12">
      <c r="A25" s="10" t="s">
        <v>39</v>
      </c>
      <c r="B25" s="3">
        <v>3</v>
      </c>
      <c r="C25" s="32">
        <v>12</v>
      </c>
      <c r="D25" s="2">
        <v>16</v>
      </c>
      <c r="E25" s="33">
        <v>24</v>
      </c>
      <c r="F25" s="8">
        <f>Final!$D25/Final!$B25</f>
        <v>5.333333333333333</v>
      </c>
      <c r="G25" s="33">
        <v>37</v>
      </c>
      <c r="H25" s="2">
        <v>10</v>
      </c>
      <c r="I25" s="33">
        <v>28.5</v>
      </c>
      <c r="J25" s="2">
        <v>6</v>
      </c>
      <c r="K25" s="4">
        <f>Final!$H25/Final!$D25</f>
        <v>0.625</v>
      </c>
      <c r="L25" s="33">
        <v>33</v>
      </c>
      <c r="M25" s="2">
        <v>1180</v>
      </c>
      <c r="N25" s="2">
        <v>1116</v>
      </c>
      <c r="O25" s="33">
        <v>12</v>
      </c>
      <c r="P25" s="9">
        <f>Final!$N25-Final!$M25</f>
        <v>-64</v>
      </c>
      <c r="Q25" s="33">
        <v>3</v>
      </c>
      <c r="R25" s="9"/>
      <c r="S25" s="33"/>
      <c r="T25" s="35">
        <f>Final!$C25+Final!$E25+Final!$G25+Final!$I25+Final!$L25+Final!$Q25+Final!$S25+Final!$O25</f>
        <v>149.5</v>
      </c>
      <c r="U25" s="36">
        <v>21</v>
      </c>
    </row>
    <row r="26" spans="1:21" ht="12">
      <c r="A26" s="10" t="s">
        <v>36</v>
      </c>
      <c r="B26" s="3">
        <v>2</v>
      </c>
      <c r="C26" s="32">
        <v>8</v>
      </c>
      <c r="D26" s="2">
        <v>8</v>
      </c>
      <c r="E26" s="33">
        <v>7.5</v>
      </c>
      <c r="F26" s="8">
        <f>Final!$D26/Final!$B26</f>
        <v>4</v>
      </c>
      <c r="G26" s="33">
        <v>19.5</v>
      </c>
      <c r="H26" s="2">
        <v>6</v>
      </c>
      <c r="I26" s="33">
        <v>17.5</v>
      </c>
      <c r="J26" s="2">
        <v>2</v>
      </c>
      <c r="K26" s="4">
        <f>Final!$H26/Final!$D26</f>
        <v>0.75</v>
      </c>
      <c r="L26" s="33">
        <v>38.5</v>
      </c>
      <c r="M26" s="2">
        <v>1403</v>
      </c>
      <c r="N26" s="2">
        <v>1409</v>
      </c>
      <c r="O26" s="33">
        <v>26</v>
      </c>
      <c r="P26" s="9">
        <f>Final!$N26-Final!$M26</f>
        <v>6</v>
      </c>
      <c r="Q26" s="33">
        <v>27</v>
      </c>
      <c r="R26" s="9">
        <v>1</v>
      </c>
      <c r="S26" s="33">
        <v>4.5</v>
      </c>
      <c r="T26" s="35">
        <f>Final!$C26+Final!$E26+Final!$G26+Final!$I26+Final!$L26+Final!$Q26+Final!$S26+Final!$O26</f>
        <v>148.5</v>
      </c>
      <c r="U26" s="36">
        <v>22</v>
      </c>
    </row>
    <row r="27" spans="1:21" ht="12">
      <c r="A27" s="10" t="s">
        <v>10</v>
      </c>
      <c r="B27" s="3">
        <v>5</v>
      </c>
      <c r="C27" s="32">
        <v>20</v>
      </c>
      <c r="D27" s="2">
        <v>17</v>
      </c>
      <c r="E27" s="33">
        <v>27</v>
      </c>
      <c r="F27" s="8">
        <f>Final!$D27/Final!$B27</f>
        <v>3.4</v>
      </c>
      <c r="G27" s="33">
        <v>9.5</v>
      </c>
      <c r="H27" s="2">
        <v>6</v>
      </c>
      <c r="I27" s="33">
        <v>17.5</v>
      </c>
      <c r="J27" s="2">
        <v>11</v>
      </c>
      <c r="K27" s="4">
        <f>Final!$H27/Final!$D27</f>
        <v>0.35294117647058826</v>
      </c>
      <c r="L27" s="33">
        <v>14</v>
      </c>
      <c r="M27" s="2">
        <v>1276</v>
      </c>
      <c r="N27" s="2">
        <v>1351</v>
      </c>
      <c r="O27" s="33">
        <v>22</v>
      </c>
      <c r="P27" s="9">
        <f>Final!$N27-Final!$M27</f>
        <v>75</v>
      </c>
      <c r="Q27" s="33">
        <v>38</v>
      </c>
      <c r="R27" s="9"/>
      <c r="S27" s="33"/>
      <c r="T27" s="35">
        <f>Final!$C27+Final!$E27+Final!$G27+Final!$I27+Final!$L27+Final!$Q27+Final!$S27+Final!$O27</f>
        <v>148</v>
      </c>
      <c r="U27" s="36">
        <v>23</v>
      </c>
    </row>
    <row r="28" spans="1:21" ht="12">
      <c r="A28" s="10" t="s">
        <v>0</v>
      </c>
      <c r="B28" s="3">
        <v>3</v>
      </c>
      <c r="C28" s="32">
        <v>12</v>
      </c>
      <c r="D28" s="2">
        <v>13</v>
      </c>
      <c r="E28" s="33">
        <v>16.5</v>
      </c>
      <c r="F28" s="8">
        <f>Final!$D28/Final!$B28</f>
        <v>4.333333333333333</v>
      </c>
      <c r="G28" s="33">
        <v>25.5</v>
      </c>
      <c r="H28" s="2">
        <v>7</v>
      </c>
      <c r="I28" s="33">
        <v>22</v>
      </c>
      <c r="J28" s="2">
        <v>6</v>
      </c>
      <c r="K28" s="4">
        <f>Final!$H28/Final!$D28</f>
        <v>0.5384615384615384</v>
      </c>
      <c r="L28" s="33">
        <v>27</v>
      </c>
      <c r="M28" s="2">
        <v>1653</v>
      </c>
      <c r="N28" s="2">
        <v>1595</v>
      </c>
      <c r="O28" s="33">
        <v>33</v>
      </c>
      <c r="P28" s="9">
        <f>Final!$N28-Final!$M28</f>
        <v>-58</v>
      </c>
      <c r="Q28" s="33">
        <v>6.5</v>
      </c>
      <c r="R28" s="9"/>
      <c r="S28" s="33"/>
      <c r="T28" s="35">
        <f>Final!$C28+Final!$E28+Final!$G28+Final!$I28+Final!$L28+Final!$Q28+Final!$S28+Final!$O28</f>
        <v>142.5</v>
      </c>
      <c r="U28" s="36">
        <v>24</v>
      </c>
    </row>
    <row r="29" spans="1:21" ht="12">
      <c r="A29" s="10" t="s">
        <v>43</v>
      </c>
      <c r="B29" s="3">
        <v>7</v>
      </c>
      <c r="C29" s="32">
        <v>28</v>
      </c>
      <c r="D29" s="2">
        <v>27</v>
      </c>
      <c r="E29" s="33">
        <v>35</v>
      </c>
      <c r="F29" s="8">
        <f>Final!$D29/Final!$B29</f>
        <v>3.857142857142857</v>
      </c>
      <c r="G29" s="33">
        <v>17</v>
      </c>
      <c r="H29" s="2">
        <v>6</v>
      </c>
      <c r="I29" s="33">
        <v>17.5</v>
      </c>
      <c r="J29" s="2">
        <v>21</v>
      </c>
      <c r="K29" s="4">
        <f>Final!$H29/Final!$D29</f>
        <v>0.2222222222222222</v>
      </c>
      <c r="L29" s="33">
        <v>9.5</v>
      </c>
      <c r="M29" s="2">
        <v>1019</v>
      </c>
      <c r="N29" s="2">
        <v>1022</v>
      </c>
      <c r="O29" s="33">
        <v>8</v>
      </c>
      <c r="P29" s="9">
        <f>Final!$N29-Final!$M29</f>
        <v>3</v>
      </c>
      <c r="Q29" s="33">
        <v>26</v>
      </c>
      <c r="R29" s="9"/>
      <c r="S29" s="33"/>
      <c r="T29" s="35">
        <f>Final!$C29+Final!$E29+Final!$G29+Final!$I29+Final!$L29+Final!$Q29+Final!$S29+Final!$O29</f>
        <v>141</v>
      </c>
      <c r="U29" s="36">
        <v>25</v>
      </c>
    </row>
    <row r="30" spans="1:21" ht="12">
      <c r="A30" s="10" t="s">
        <v>34</v>
      </c>
      <c r="B30" s="3">
        <v>2</v>
      </c>
      <c r="C30" s="32">
        <v>8</v>
      </c>
      <c r="D30" s="2">
        <v>8</v>
      </c>
      <c r="E30" s="33">
        <v>7.5</v>
      </c>
      <c r="F30" s="8">
        <f>Final!$D30/Final!$B30</f>
        <v>4</v>
      </c>
      <c r="G30" s="33">
        <v>19.5</v>
      </c>
      <c r="H30" s="2">
        <v>6</v>
      </c>
      <c r="I30" s="33">
        <v>17.5</v>
      </c>
      <c r="J30" s="2">
        <v>2</v>
      </c>
      <c r="K30" s="4">
        <f>Final!$H30/Final!$D30</f>
        <v>0.75</v>
      </c>
      <c r="L30" s="33">
        <v>38.5</v>
      </c>
      <c r="M30" s="2">
        <v>1370</v>
      </c>
      <c r="N30" s="2">
        <v>1372</v>
      </c>
      <c r="O30" s="33">
        <v>24</v>
      </c>
      <c r="P30" s="9">
        <f>Final!$N30-Final!$M30</f>
        <v>2</v>
      </c>
      <c r="Q30" s="33">
        <v>25</v>
      </c>
      <c r="R30" s="9"/>
      <c r="S30" s="33"/>
      <c r="T30" s="35">
        <f>Final!$C30+Final!$E30+Final!$G30+Final!$I30+Final!$L30+Final!$Q30+Final!$S30+Final!$O30</f>
        <v>140</v>
      </c>
      <c r="U30" s="36">
        <v>26</v>
      </c>
    </row>
    <row r="31" spans="1:21" ht="12">
      <c r="A31" s="10" t="s">
        <v>24</v>
      </c>
      <c r="B31" s="3">
        <v>2</v>
      </c>
      <c r="C31" s="32">
        <v>8</v>
      </c>
      <c r="D31" s="2">
        <v>8</v>
      </c>
      <c r="E31" s="33">
        <v>7.5</v>
      </c>
      <c r="F31" s="8">
        <f>Final!$D31/Final!$B31</f>
        <v>4</v>
      </c>
      <c r="G31" s="33">
        <v>19.5</v>
      </c>
      <c r="H31" s="2">
        <v>3</v>
      </c>
      <c r="I31" s="33">
        <v>9.5</v>
      </c>
      <c r="J31" s="2">
        <v>5</v>
      </c>
      <c r="K31" s="4">
        <f>Final!$H31/Final!$D31</f>
        <v>0.375</v>
      </c>
      <c r="L31" s="33">
        <v>15</v>
      </c>
      <c r="M31" s="2">
        <v>1738</v>
      </c>
      <c r="N31" s="2">
        <v>1839</v>
      </c>
      <c r="O31" s="33">
        <v>40</v>
      </c>
      <c r="P31" s="9">
        <f>Final!$N31-Final!$M31</f>
        <v>101</v>
      </c>
      <c r="Q31" s="33">
        <v>39</v>
      </c>
      <c r="R31" s="9"/>
      <c r="S31" s="33"/>
      <c r="T31" s="35">
        <f>Final!$C31+Final!$E31+Final!$G31+Final!$I31+Final!$L31+Final!$Q31+Final!$S31+Final!$O31</f>
        <v>138.5</v>
      </c>
      <c r="U31" s="36">
        <v>27</v>
      </c>
    </row>
    <row r="32" spans="1:21" ht="12">
      <c r="A32" s="10" t="s">
        <v>6</v>
      </c>
      <c r="B32" s="3">
        <v>4</v>
      </c>
      <c r="C32" s="32">
        <v>16</v>
      </c>
      <c r="D32" s="2">
        <v>16</v>
      </c>
      <c r="E32" s="33">
        <v>24</v>
      </c>
      <c r="F32" s="8">
        <f>Final!$D32/Final!$B32</f>
        <v>4</v>
      </c>
      <c r="G32" s="33">
        <v>19.5</v>
      </c>
      <c r="H32" s="2">
        <v>7</v>
      </c>
      <c r="I32" s="33">
        <v>22</v>
      </c>
      <c r="J32" s="2">
        <v>9</v>
      </c>
      <c r="K32" s="4">
        <f>Final!$H32/Final!$D32</f>
        <v>0.4375</v>
      </c>
      <c r="L32" s="33">
        <v>18</v>
      </c>
      <c r="M32" s="2">
        <v>1473</v>
      </c>
      <c r="N32" s="2">
        <v>1438</v>
      </c>
      <c r="O32" s="33">
        <v>29</v>
      </c>
      <c r="P32" s="9">
        <f>Final!$N32-Final!$M32</f>
        <v>-35</v>
      </c>
      <c r="Q32" s="33">
        <v>9</v>
      </c>
      <c r="R32" s="9"/>
      <c r="S32" s="33"/>
      <c r="T32" s="35">
        <f>Final!$C32+Final!$E32+Final!$G32+Final!$I32+Final!$L32+Final!$Q32+Final!$S32+Final!$O32</f>
        <v>137.5</v>
      </c>
      <c r="U32" s="36">
        <v>28</v>
      </c>
    </row>
    <row r="33" spans="1:21" ht="12">
      <c r="A33" s="10" t="s">
        <v>40</v>
      </c>
      <c r="B33" s="3">
        <v>2</v>
      </c>
      <c r="C33" s="32">
        <v>8</v>
      </c>
      <c r="D33" s="2">
        <v>11</v>
      </c>
      <c r="E33" s="33">
        <v>12</v>
      </c>
      <c r="F33" s="8">
        <f>Final!$D33/Final!$B33</f>
        <v>5.5</v>
      </c>
      <c r="G33" s="33">
        <v>39</v>
      </c>
      <c r="H33" s="2">
        <v>5</v>
      </c>
      <c r="I33" s="33">
        <v>13.5</v>
      </c>
      <c r="J33" s="2">
        <v>6</v>
      </c>
      <c r="K33" s="4">
        <f>Final!$H33/Final!$D33</f>
        <v>0.45454545454545453</v>
      </c>
      <c r="L33" s="33">
        <v>20.5</v>
      </c>
      <c r="M33" s="2">
        <v>1044</v>
      </c>
      <c r="N33" s="2">
        <v>1083</v>
      </c>
      <c r="O33" s="33">
        <v>11</v>
      </c>
      <c r="P33" s="9">
        <f>Final!$N33-Final!$M33</f>
        <v>39</v>
      </c>
      <c r="Q33" s="33">
        <v>33</v>
      </c>
      <c r="R33" s="9"/>
      <c r="S33" s="33"/>
      <c r="T33" s="35">
        <f>Final!$C33+Final!$E33+Final!$G33+Final!$I33+Final!$L33+Final!$Q33+Final!$S33+Final!$O33</f>
        <v>137</v>
      </c>
      <c r="U33" s="36">
        <v>29</v>
      </c>
    </row>
    <row r="34" spans="1:21" ht="12">
      <c r="A34" s="10" t="s">
        <v>28</v>
      </c>
      <c r="B34" s="3">
        <v>3</v>
      </c>
      <c r="C34" s="32">
        <v>12</v>
      </c>
      <c r="D34" s="2">
        <v>11</v>
      </c>
      <c r="E34" s="33">
        <v>14</v>
      </c>
      <c r="F34" s="8">
        <f>Final!$D34/Final!$B34</f>
        <v>3.6666666666666665</v>
      </c>
      <c r="G34" s="33">
        <v>15</v>
      </c>
      <c r="H34" s="2">
        <v>5</v>
      </c>
      <c r="I34" s="33">
        <v>13.5</v>
      </c>
      <c r="J34" s="2">
        <v>6</v>
      </c>
      <c r="K34" s="4">
        <f>Final!$H34/Final!$D34</f>
        <v>0.45454545454545453</v>
      </c>
      <c r="L34" s="33">
        <v>20.5</v>
      </c>
      <c r="M34" s="2">
        <v>1758</v>
      </c>
      <c r="N34" s="2">
        <v>1752</v>
      </c>
      <c r="O34" s="33">
        <v>37</v>
      </c>
      <c r="P34" s="9">
        <f>Final!$N34-Final!$M34</f>
        <v>-6</v>
      </c>
      <c r="Q34" s="33">
        <v>20</v>
      </c>
      <c r="R34" s="9">
        <v>1</v>
      </c>
      <c r="S34" s="33">
        <v>4.5</v>
      </c>
      <c r="T34" s="35">
        <f>Final!$C34+Final!$E34+Final!$G34+Final!$I34+Final!$L34+Final!$Q34+Final!$S34+Final!$O34</f>
        <v>136.5</v>
      </c>
      <c r="U34" s="36">
        <v>30</v>
      </c>
    </row>
    <row r="35" spans="1:21" ht="12">
      <c r="A35" s="10" t="s">
        <v>42</v>
      </c>
      <c r="B35" s="3">
        <v>3</v>
      </c>
      <c r="C35" s="32">
        <v>12</v>
      </c>
      <c r="D35" s="2">
        <v>13</v>
      </c>
      <c r="E35" s="33">
        <v>16.5</v>
      </c>
      <c r="F35" s="8">
        <f>Final!$D35/Final!$B35</f>
        <v>4.333333333333333</v>
      </c>
      <c r="G35" s="33">
        <v>25.5</v>
      </c>
      <c r="H35" s="2">
        <v>8</v>
      </c>
      <c r="I35" s="33">
        <v>24.5</v>
      </c>
      <c r="J35" s="2">
        <v>5</v>
      </c>
      <c r="K35" s="4">
        <f>Final!$H35/Final!$D35</f>
        <v>0.6153846153846154</v>
      </c>
      <c r="L35" s="33">
        <v>32</v>
      </c>
      <c r="M35" s="2">
        <v>1038</v>
      </c>
      <c r="N35" s="2">
        <v>1023</v>
      </c>
      <c r="O35" s="33">
        <v>9</v>
      </c>
      <c r="P35" s="9">
        <f>Final!$N35-Final!$M35</f>
        <v>-15</v>
      </c>
      <c r="Q35" s="33">
        <v>17</v>
      </c>
      <c r="R35" s="9"/>
      <c r="S35" s="33"/>
      <c r="T35" s="35">
        <f>Final!$C35+Final!$E35+Final!$G35+Final!$I35+Final!$L35+Final!$Q35+Final!$S35+Final!$O35</f>
        <v>136.5</v>
      </c>
      <c r="U35" s="36">
        <v>30</v>
      </c>
    </row>
    <row r="36" spans="1:21" ht="12">
      <c r="A36" s="10" t="s">
        <v>38</v>
      </c>
      <c r="B36" s="3">
        <v>4</v>
      </c>
      <c r="C36" s="32">
        <v>16</v>
      </c>
      <c r="D36" s="2">
        <v>18</v>
      </c>
      <c r="E36" s="33">
        <v>29.5</v>
      </c>
      <c r="F36" s="8">
        <f>Final!$D36/Final!$B36</f>
        <v>4.5</v>
      </c>
      <c r="G36" s="33">
        <v>27</v>
      </c>
      <c r="H36" s="2">
        <v>8</v>
      </c>
      <c r="I36" s="33">
        <v>24.5</v>
      </c>
      <c r="J36" s="2">
        <v>10</v>
      </c>
      <c r="K36" s="4">
        <f>Final!$H36/Final!$D36</f>
        <v>0.4444444444444444</v>
      </c>
      <c r="L36" s="33">
        <v>19</v>
      </c>
      <c r="M36" s="2">
        <v>1012</v>
      </c>
      <c r="N36" s="2">
        <v>981</v>
      </c>
      <c r="O36" s="33">
        <v>7</v>
      </c>
      <c r="P36" s="9">
        <f>Final!$N36-Final!$M36</f>
        <v>-31</v>
      </c>
      <c r="Q36" s="33">
        <v>11</v>
      </c>
      <c r="R36" s="9"/>
      <c r="S36" s="33"/>
      <c r="T36" s="35">
        <f>Final!$C36+Final!$E36+Final!$G36+Final!$I36+Final!$L36+Final!$Q36+Final!$S36+Final!$O36</f>
        <v>134</v>
      </c>
      <c r="U36" s="36">
        <v>32</v>
      </c>
    </row>
    <row r="37" spans="1:21" ht="12">
      <c r="A37" s="10" t="s">
        <v>2</v>
      </c>
      <c r="B37" s="3">
        <v>3</v>
      </c>
      <c r="C37" s="32">
        <v>12</v>
      </c>
      <c r="D37" s="2">
        <v>15</v>
      </c>
      <c r="E37" s="33">
        <v>21.5</v>
      </c>
      <c r="F37" s="8">
        <f>Final!$D37/Final!$B37</f>
        <v>5</v>
      </c>
      <c r="G37" s="33">
        <v>34</v>
      </c>
      <c r="H37" s="2">
        <v>6</v>
      </c>
      <c r="I37" s="33">
        <v>17.5</v>
      </c>
      <c r="J37" s="2">
        <v>9</v>
      </c>
      <c r="K37" s="4">
        <f>Final!$H37/Final!$D37</f>
        <v>0.4</v>
      </c>
      <c r="L37" s="33">
        <v>16</v>
      </c>
      <c r="M37" s="2">
        <v>877</v>
      </c>
      <c r="N37" s="2">
        <v>856</v>
      </c>
      <c r="O37" s="33">
        <v>3</v>
      </c>
      <c r="P37" s="9">
        <f>Final!$N37-Final!$M37</f>
        <v>-21</v>
      </c>
      <c r="Q37" s="33">
        <v>13.5</v>
      </c>
      <c r="R37" s="9">
        <v>1</v>
      </c>
      <c r="S37" s="33">
        <v>4.5</v>
      </c>
      <c r="T37" s="35">
        <f>Final!$C37+Final!$E37+Final!$G37+Final!$I37+Final!$L37+Final!$Q37+Final!$S37+Final!$O37</f>
        <v>122</v>
      </c>
      <c r="U37" s="36">
        <v>33</v>
      </c>
    </row>
    <row r="38" spans="1:21" ht="12">
      <c r="A38" s="10" t="s">
        <v>44</v>
      </c>
      <c r="B38" s="3">
        <v>4</v>
      </c>
      <c r="C38" s="32">
        <v>16</v>
      </c>
      <c r="D38" s="2">
        <v>12</v>
      </c>
      <c r="E38" s="33">
        <v>15</v>
      </c>
      <c r="F38" s="8">
        <f>Final!$D38/Final!$B38</f>
        <v>3</v>
      </c>
      <c r="G38" s="33">
        <v>6.5</v>
      </c>
      <c r="H38" s="2">
        <v>3</v>
      </c>
      <c r="I38" s="33">
        <v>9.5</v>
      </c>
      <c r="J38" s="2">
        <v>9</v>
      </c>
      <c r="K38" s="4">
        <f>Final!$H38/Final!$D38</f>
        <v>0.25</v>
      </c>
      <c r="L38" s="33">
        <v>11</v>
      </c>
      <c r="M38" s="2">
        <v>1895</v>
      </c>
      <c r="N38" s="2">
        <v>1886</v>
      </c>
      <c r="O38" s="33">
        <v>42</v>
      </c>
      <c r="P38" s="9">
        <f>Final!$N38-Final!$M38</f>
        <v>-9</v>
      </c>
      <c r="Q38" s="33">
        <v>18.5</v>
      </c>
      <c r="R38" s="9"/>
      <c r="S38" s="33"/>
      <c r="T38" s="35">
        <f>Final!$C38+Final!$E38+Final!$G38+Final!$I38+Final!$L38+Final!$Q38+Final!$S38+Final!$O38</f>
        <v>118.5</v>
      </c>
      <c r="U38" s="36">
        <v>34</v>
      </c>
    </row>
    <row r="39" spans="1:21" ht="12">
      <c r="A39" s="10" t="s">
        <v>12</v>
      </c>
      <c r="B39" s="3">
        <v>5</v>
      </c>
      <c r="C39" s="32">
        <v>20</v>
      </c>
      <c r="D39" s="2">
        <v>17</v>
      </c>
      <c r="E39" s="33">
        <v>27</v>
      </c>
      <c r="F39" s="8">
        <f>Final!$D39/Final!$B39</f>
        <v>3.4</v>
      </c>
      <c r="G39" s="33">
        <v>9.5</v>
      </c>
      <c r="H39" s="2">
        <v>0</v>
      </c>
      <c r="I39" s="33">
        <v>3.5</v>
      </c>
      <c r="J39" s="2">
        <v>17</v>
      </c>
      <c r="K39" s="4">
        <f>Final!$H39/Final!$D39</f>
        <v>0</v>
      </c>
      <c r="L39" s="33">
        <v>3.5</v>
      </c>
      <c r="M39" s="2">
        <v>1479</v>
      </c>
      <c r="N39" s="2">
        <v>1474</v>
      </c>
      <c r="O39" s="33">
        <v>30</v>
      </c>
      <c r="P39" s="9">
        <f>Final!$N39-Final!$M39</f>
        <v>-5</v>
      </c>
      <c r="Q39" s="33">
        <v>21.5</v>
      </c>
      <c r="R39" s="9"/>
      <c r="S39" s="33"/>
      <c r="T39" s="35">
        <f>Final!$C39+Final!$E39+Final!$G39+Final!$I39+Final!$L39+Final!$Q39+Final!$S39+Final!$O39</f>
        <v>115</v>
      </c>
      <c r="U39" s="36">
        <v>35</v>
      </c>
    </row>
    <row r="40" spans="1:21" ht="12">
      <c r="A40" s="10" t="s">
        <v>26</v>
      </c>
      <c r="B40" s="3">
        <v>4</v>
      </c>
      <c r="C40" s="32">
        <v>16</v>
      </c>
      <c r="D40" s="2">
        <v>14</v>
      </c>
      <c r="E40" s="33">
        <v>19</v>
      </c>
      <c r="F40" s="8">
        <f>Final!$D40/Final!$B40</f>
        <v>3.5</v>
      </c>
      <c r="G40" s="33">
        <v>11.5</v>
      </c>
      <c r="H40" s="2">
        <v>6</v>
      </c>
      <c r="I40" s="33">
        <v>17.5</v>
      </c>
      <c r="J40" s="2">
        <v>8</v>
      </c>
      <c r="K40" s="4">
        <f>Final!$H40/Final!$D40</f>
        <v>0.42857142857142855</v>
      </c>
      <c r="L40" s="33">
        <v>17</v>
      </c>
      <c r="M40" s="2">
        <v>1594</v>
      </c>
      <c r="N40" s="2">
        <v>1487</v>
      </c>
      <c r="O40" s="33">
        <v>31</v>
      </c>
      <c r="P40" s="9">
        <f>Final!$N40-Final!$M40</f>
        <v>-107</v>
      </c>
      <c r="Q40" s="33">
        <v>1</v>
      </c>
      <c r="R40" s="9"/>
      <c r="S40" s="33"/>
      <c r="T40" s="35">
        <f>Final!$C40+Final!$E40+Final!$G40+Final!$I40+Final!$L40+Final!$Q40+Final!$S40+Final!$O40</f>
        <v>113</v>
      </c>
      <c r="U40" s="36">
        <v>36</v>
      </c>
    </row>
    <row r="41" spans="1:21" ht="12">
      <c r="A41" s="10" t="s">
        <v>18</v>
      </c>
      <c r="B41" s="3">
        <v>2</v>
      </c>
      <c r="C41" s="32">
        <v>8</v>
      </c>
      <c r="D41" s="2">
        <v>7</v>
      </c>
      <c r="E41" s="33">
        <v>5</v>
      </c>
      <c r="F41" s="8">
        <f>Final!$D41/Final!$B41</f>
        <v>3.5</v>
      </c>
      <c r="G41" s="33">
        <v>11.5</v>
      </c>
      <c r="H41" s="2">
        <v>4</v>
      </c>
      <c r="I41" s="33">
        <v>11.5</v>
      </c>
      <c r="J41" s="2">
        <v>3</v>
      </c>
      <c r="K41" s="4">
        <f>Final!$H41/Final!$D41</f>
        <v>0.5714285714285714</v>
      </c>
      <c r="L41" s="33">
        <v>29</v>
      </c>
      <c r="M41" s="2">
        <v>847</v>
      </c>
      <c r="N41" s="2">
        <v>891</v>
      </c>
      <c r="O41" s="33">
        <v>5</v>
      </c>
      <c r="P41" s="9">
        <f>Final!$N41-Final!$M41</f>
        <v>44</v>
      </c>
      <c r="Q41" s="33">
        <v>35.5</v>
      </c>
      <c r="R41" s="9"/>
      <c r="S41" s="33"/>
      <c r="T41" s="35">
        <f>Final!$C41+Final!$E41+Final!$G41+Final!$I41+Final!$L41+Final!$Q41+Final!$S41+Final!$O41</f>
        <v>105.5</v>
      </c>
      <c r="U41" s="36">
        <v>37</v>
      </c>
    </row>
    <row r="42" spans="1:21" ht="12">
      <c r="A42" s="10" t="s">
        <v>13</v>
      </c>
      <c r="B42" s="3">
        <v>4</v>
      </c>
      <c r="C42" s="32">
        <v>16</v>
      </c>
      <c r="D42" s="2">
        <v>15</v>
      </c>
      <c r="E42" s="33">
        <v>21.5</v>
      </c>
      <c r="F42" s="8">
        <f>Final!$D42/Final!$B42</f>
        <v>3.75</v>
      </c>
      <c r="G42" s="33">
        <v>16</v>
      </c>
      <c r="H42" s="2">
        <v>4</v>
      </c>
      <c r="I42" s="33">
        <v>11.5</v>
      </c>
      <c r="J42" s="2">
        <v>11</v>
      </c>
      <c r="K42" s="4">
        <f>Final!$H42/Final!$D42</f>
        <v>0.26666666666666666</v>
      </c>
      <c r="L42" s="33">
        <v>12</v>
      </c>
      <c r="M42" s="2">
        <v>1279</v>
      </c>
      <c r="N42" s="2">
        <v>1247</v>
      </c>
      <c r="O42" s="33">
        <v>16</v>
      </c>
      <c r="P42" s="9">
        <f>Final!$N42-Final!$M42</f>
        <v>-32</v>
      </c>
      <c r="Q42" s="33">
        <v>10</v>
      </c>
      <c r="R42" s="9"/>
      <c r="S42" s="33"/>
      <c r="T42" s="35">
        <f>Final!$C42+Final!$E42+Final!$G42+Final!$I42+Final!$L42+Final!$Q42+Final!$S42+Final!$O42</f>
        <v>103</v>
      </c>
      <c r="U42" s="36">
        <v>38</v>
      </c>
    </row>
    <row r="43" spans="1:21" ht="12">
      <c r="A43" s="10" t="s">
        <v>21</v>
      </c>
      <c r="B43" s="3">
        <v>3</v>
      </c>
      <c r="C43" s="32">
        <v>12</v>
      </c>
      <c r="D43" s="2">
        <v>9</v>
      </c>
      <c r="E43" s="33">
        <v>10.5</v>
      </c>
      <c r="F43" s="8">
        <f>Final!$D43/Final!$B43</f>
        <v>3</v>
      </c>
      <c r="G43" s="33">
        <v>6.5</v>
      </c>
      <c r="H43" s="2">
        <v>0</v>
      </c>
      <c r="I43" s="33">
        <v>3.5</v>
      </c>
      <c r="J43" s="2">
        <v>9</v>
      </c>
      <c r="K43" s="4">
        <f>Final!$H43/Final!$D43</f>
        <v>0</v>
      </c>
      <c r="L43" s="33">
        <v>3.5</v>
      </c>
      <c r="M43" s="2">
        <v>1211</v>
      </c>
      <c r="N43" s="2">
        <v>1206</v>
      </c>
      <c r="O43" s="33">
        <v>14</v>
      </c>
      <c r="P43" s="9">
        <f>Final!$N43-Final!$M43</f>
        <v>-5</v>
      </c>
      <c r="Q43" s="33">
        <v>21.5</v>
      </c>
      <c r="R43" s="9"/>
      <c r="S43" s="33"/>
      <c r="T43" s="35">
        <f>Final!$C43+Final!$E43+Final!$G43+Final!$I43+Final!$L43+Final!$Q43+Final!$S43+Final!$O43</f>
        <v>71.5</v>
      </c>
      <c r="U43" s="36">
        <v>39</v>
      </c>
    </row>
    <row r="44" spans="1:21" ht="12">
      <c r="A44" s="10" t="s">
        <v>22</v>
      </c>
      <c r="B44" s="3">
        <v>3</v>
      </c>
      <c r="C44" s="32">
        <v>12</v>
      </c>
      <c r="D44" s="2">
        <v>9</v>
      </c>
      <c r="E44" s="33">
        <v>10.5</v>
      </c>
      <c r="F44" s="8">
        <f>Final!$D44/Final!$B44</f>
        <v>3</v>
      </c>
      <c r="G44" s="33">
        <v>6.5</v>
      </c>
      <c r="H44" s="2">
        <v>2</v>
      </c>
      <c r="I44" s="33">
        <v>8</v>
      </c>
      <c r="J44" s="2">
        <v>7</v>
      </c>
      <c r="K44" s="4">
        <f>Final!$H44/Final!$D44</f>
        <v>0.2222222222222222</v>
      </c>
      <c r="L44" s="33">
        <v>9.5</v>
      </c>
      <c r="M44" s="2">
        <v>892</v>
      </c>
      <c r="N44" s="2">
        <v>871</v>
      </c>
      <c r="O44" s="33">
        <v>4</v>
      </c>
      <c r="P44" s="9">
        <f>Final!$N44-Final!$M44</f>
        <v>-21</v>
      </c>
      <c r="Q44" s="33">
        <v>13.5</v>
      </c>
      <c r="R44" s="9"/>
      <c r="S44" s="33"/>
      <c r="T44" s="35">
        <f>Final!$C44+Final!$E44+Final!$G44+Final!$I44+Final!$L44+Final!$Q44+Final!$S44+Final!$O44</f>
        <v>64</v>
      </c>
      <c r="U44" s="36">
        <v>40</v>
      </c>
    </row>
    <row r="45" spans="1:21" ht="12">
      <c r="A45" s="10" t="s">
        <v>15</v>
      </c>
      <c r="B45" s="3">
        <v>3</v>
      </c>
      <c r="C45" s="32">
        <v>12</v>
      </c>
      <c r="D45" s="2">
        <v>8</v>
      </c>
      <c r="E45" s="33">
        <v>7.5</v>
      </c>
      <c r="F45" s="8">
        <f>Final!$D45/Final!$B45</f>
        <v>2.6666666666666665</v>
      </c>
      <c r="G45" s="33">
        <v>4</v>
      </c>
      <c r="H45" s="2">
        <v>0</v>
      </c>
      <c r="I45" s="33">
        <v>3.5</v>
      </c>
      <c r="J45" s="2">
        <v>8</v>
      </c>
      <c r="K45" s="4">
        <f>Final!$H45/Final!$D45</f>
        <v>0</v>
      </c>
      <c r="L45" s="33">
        <v>3.5</v>
      </c>
      <c r="M45" s="2">
        <v>1479</v>
      </c>
      <c r="N45" s="2">
        <v>1417</v>
      </c>
      <c r="O45" s="33">
        <v>27.5</v>
      </c>
      <c r="P45" s="9">
        <f>Final!$N45-Final!$M45</f>
        <v>-62</v>
      </c>
      <c r="Q45" s="33">
        <v>4</v>
      </c>
      <c r="R45" s="9"/>
      <c r="S45" s="33"/>
      <c r="T45" s="35">
        <f>Final!$C45+Final!$E45+Final!$G45+Final!$I45+Final!$L45+Final!$Q45+Final!$S45+Final!$O45</f>
        <v>62</v>
      </c>
      <c r="U45" s="36">
        <v>41</v>
      </c>
    </row>
    <row r="46" spans="1:21" ht="12">
      <c r="A46" s="10" t="s">
        <v>35</v>
      </c>
      <c r="B46" s="3">
        <v>2</v>
      </c>
      <c r="C46" s="32">
        <v>8</v>
      </c>
      <c r="D46" s="2">
        <v>5</v>
      </c>
      <c r="E46" s="33">
        <v>1.5</v>
      </c>
      <c r="F46" s="8">
        <f>Final!$D46/Final!$B46</f>
        <v>2.5</v>
      </c>
      <c r="G46" s="33">
        <v>2.5</v>
      </c>
      <c r="H46" s="2">
        <v>1</v>
      </c>
      <c r="I46" s="33">
        <v>7</v>
      </c>
      <c r="J46" s="2">
        <v>4</v>
      </c>
      <c r="K46" s="4">
        <f>Final!$H46/Final!$D46</f>
        <v>0.2</v>
      </c>
      <c r="L46" s="33">
        <v>8</v>
      </c>
      <c r="M46" s="2">
        <v>1324</v>
      </c>
      <c r="N46" s="2">
        <v>1264</v>
      </c>
      <c r="O46" s="33">
        <v>17</v>
      </c>
      <c r="P46" s="9">
        <f>Final!$N46-Final!$M46</f>
        <v>-60</v>
      </c>
      <c r="Q46" s="33">
        <v>5</v>
      </c>
      <c r="R46" s="9"/>
      <c r="S46" s="33"/>
      <c r="T46" s="35">
        <f>Final!$C46+Final!$E46+Final!$G46+Final!$I46+Final!$L46+Final!$Q46+Final!$S46+Final!$O46</f>
        <v>49</v>
      </c>
      <c r="U46" s="36">
        <v>42</v>
      </c>
    </row>
    <row r="47" spans="1:21" ht="12">
      <c r="A47" s="10" t="s">
        <v>11</v>
      </c>
      <c r="B47" s="3">
        <v>2</v>
      </c>
      <c r="C47" s="32">
        <v>8</v>
      </c>
      <c r="D47" s="2">
        <v>5</v>
      </c>
      <c r="E47" s="33">
        <v>1.5</v>
      </c>
      <c r="F47" s="8">
        <f>Final!$D47/Final!$B47</f>
        <v>2.5</v>
      </c>
      <c r="G47" s="33">
        <v>2.5</v>
      </c>
      <c r="H47" s="2">
        <v>0</v>
      </c>
      <c r="I47" s="33">
        <v>3.5</v>
      </c>
      <c r="J47" s="2">
        <v>5</v>
      </c>
      <c r="K47" s="4">
        <f>Final!$H47/Final!$D47</f>
        <v>0</v>
      </c>
      <c r="L47" s="33">
        <v>3.5</v>
      </c>
      <c r="M47" s="2">
        <v>848</v>
      </c>
      <c r="N47" s="2">
        <v>847</v>
      </c>
      <c r="O47" s="33">
        <v>2</v>
      </c>
      <c r="P47" s="9">
        <f>Final!$N47-Final!$M47</f>
        <v>-1</v>
      </c>
      <c r="Q47" s="33">
        <v>24</v>
      </c>
      <c r="R47" s="9"/>
      <c r="S47" s="33"/>
      <c r="T47" s="35">
        <f>Final!$C47+Final!$E47+Final!$G47+Final!$I47+Final!$L47+Final!$Q47+Final!$S47+Final!$O47</f>
        <v>45</v>
      </c>
      <c r="U47" s="36">
        <v>43</v>
      </c>
    </row>
    <row r="48" spans="1:21" ht="12">
      <c r="A48" s="10" t="s">
        <v>41</v>
      </c>
      <c r="B48" s="3">
        <v>2</v>
      </c>
      <c r="C48" s="32">
        <v>8</v>
      </c>
      <c r="D48" s="2">
        <v>6</v>
      </c>
      <c r="E48" s="33">
        <v>3.5</v>
      </c>
      <c r="F48" s="8">
        <f>Final!$D48/Final!$B48</f>
        <v>3</v>
      </c>
      <c r="G48" s="33">
        <v>6.5</v>
      </c>
      <c r="H48" s="2">
        <v>0</v>
      </c>
      <c r="I48" s="33">
        <v>3.5</v>
      </c>
      <c r="J48" s="2">
        <v>6</v>
      </c>
      <c r="K48" s="4">
        <f>Final!$H48/Final!$D48</f>
        <v>0</v>
      </c>
      <c r="L48" s="33">
        <v>3.5</v>
      </c>
      <c r="M48" s="2">
        <v>1031</v>
      </c>
      <c r="N48" s="2">
        <v>973</v>
      </c>
      <c r="O48" s="33">
        <v>6</v>
      </c>
      <c r="P48" s="9">
        <f>Final!$N48-Final!$M48</f>
        <v>-58</v>
      </c>
      <c r="Q48" s="33">
        <v>6.5</v>
      </c>
      <c r="R48" s="9"/>
      <c r="S48" s="33"/>
      <c r="T48" s="35">
        <f>Final!$C48+Final!$E48+Final!$G48+Final!$I48+Final!$L48+Final!$Q48+Final!$S48+Final!$O48</f>
        <v>37.5</v>
      </c>
      <c r="U48" s="36">
        <v>44</v>
      </c>
    </row>
    <row r="49" spans="1:21" ht="12">
      <c r="A49" s="10" t="s">
        <v>9</v>
      </c>
      <c r="B49" s="3">
        <v>3</v>
      </c>
      <c r="C49" s="32">
        <v>12</v>
      </c>
      <c r="D49" s="2">
        <v>6</v>
      </c>
      <c r="E49" s="33">
        <v>3.5</v>
      </c>
      <c r="F49" s="8">
        <f>Final!$D49/Final!$B49</f>
        <v>2</v>
      </c>
      <c r="G49" s="33">
        <v>1</v>
      </c>
      <c r="H49" s="2">
        <v>0</v>
      </c>
      <c r="I49" s="33">
        <v>3.5</v>
      </c>
      <c r="J49" s="2">
        <v>6</v>
      </c>
      <c r="K49" s="4">
        <f>Final!$H49/Final!$D49</f>
        <v>0</v>
      </c>
      <c r="L49" s="33">
        <v>3.5</v>
      </c>
      <c r="M49" s="2">
        <v>756</v>
      </c>
      <c r="N49" s="2">
        <v>730</v>
      </c>
      <c r="O49" s="33">
        <v>1</v>
      </c>
      <c r="P49" s="9">
        <f>Final!$N49-Final!$M49</f>
        <v>-26</v>
      </c>
      <c r="Q49" s="33">
        <v>12</v>
      </c>
      <c r="R49" s="9"/>
      <c r="S49" s="33"/>
      <c r="T49" s="35">
        <f>Final!$C49+Final!$E49+Final!$G49+Final!$I49+Final!$L49+Final!$Q49+Final!$S49+Final!$O49</f>
        <v>36.5</v>
      </c>
      <c r="U49" s="36">
        <v>45</v>
      </c>
    </row>
    <row r="50" spans="6:21" ht="12">
      <c r="F50" s="8"/>
      <c r="G50" s="8"/>
      <c r="K50" s="34"/>
      <c r="L50" s="4"/>
      <c r="P50" s="9"/>
      <c r="Q50" s="9"/>
      <c r="R50" s="9"/>
      <c r="S50" s="9"/>
      <c r="T50" s="9"/>
      <c r="U50" s="12"/>
    </row>
    <row r="51" spans="1:22" s="13" customFormat="1" ht="12.75">
      <c r="A51" s="14" t="s">
        <v>66</v>
      </c>
      <c r="B51" s="2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37"/>
      <c r="V51" s="15"/>
    </row>
    <row r="52" spans="1:22" s="13" customFormat="1" ht="15">
      <c r="A52" s="16" t="s">
        <v>67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8"/>
      <c r="V52" s="17"/>
    </row>
    <row r="53" spans="1:22" s="13" customFormat="1" ht="12.75">
      <c r="A53" s="18" t="s">
        <v>68</v>
      </c>
      <c r="B53" s="2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39"/>
      <c r="V53" s="18"/>
    </row>
    <row r="54" spans="1:21" s="13" customFormat="1" ht="15">
      <c r="A54" s="21" t="s">
        <v>69</v>
      </c>
      <c r="B54" s="13" t="s">
        <v>114</v>
      </c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0"/>
    </row>
    <row r="55" spans="1:22" s="13" customFormat="1" ht="15">
      <c r="A55" s="21" t="s">
        <v>70</v>
      </c>
      <c r="B55" s="13" t="s">
        <v>85</v>
      </c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0"/>
      <c r="V55" s="1"/>
    </row>
    <row r="56" spans="1:22" s="13" customFormat="1" ht="15">
      <c r="A56" s="25" t="s">
        <v>108</v>
      </c>
      <c r="B56" s="13" t="s">
        <v>109</v>
      </c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0"/>
      <c r="V56" s="1"/>
    </row>
    <row r="57" spans="1:22" s="13" customFormat="1" ht="15" customHeight="1">
      <c r="A57" s="25"/>
      <c r="B57" s="13" t="s">
        <v>110</v>
      </c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41"/>
      <c r="V57" s="19"/>
    </row>
    <row r="58" spans="1:22" s="13" customFormat="1" ht="15" customHeight="1">
      <c r="A58" s="25"/>
      <c r="B58" s="13" t="s">
        <v>86</v>
      </c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0"/>
      <c r="V58" s="1"/>
    </row>
    <row r="59" spans="1:22" s="13" customFormat="1" ht="15" customHeight="1">
      <c r="A59" s="25"/>
      <c r="B59" s="13" t="s">
        <v>87</v>
      </c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0"/>
      <c r="V59" s="1"/>
    </row>
    <row r="60" spans="1:22" s="13" customFormat="1" ht="15">
      <c r="A60" s="21" t="s">
        <v>88</v>
      </c>
      <c r="B60" s="13" t="s">
        <v>73</v>
      </c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0"/>
      <c r="V60" s="1"/>
    </row>
    <row r="61" spans="1:22" s="13" customFormat="1" ht="15">
      <c r="A61" s="21" t="s">
        <v>71</v>
      </c>
      <c r="B61" s="13" t="s">
        <v>89</v>
      </c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0"/>
      <c r="V61" s="1"/>
    </row>
    <row r="62" spans="1:22" s="13" customFormat="1" ht="15">
      <c r="A62" s="21" t="s">
        <v>90</v>
      </c>
      <c r="B62" s="13" t="s">
        <v>91</v>
      </c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0"/>
      <c r="V62" s="1"/>
    </row>
    <row r="63" spans="1:22" s="13" customFormat="1" ht="15">
      <c r="A63" s="21" t="s">
        <v>72</v>
      </c>
      <c r="B63" s="13" t="s">
        <v>92</v>
      </c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0"/>
      <c r="V63" s="1"/>
    </row>
    <row r="64" spans="1:22" s="13" customFormat="1" ht="15">
      <c r="A64" s="21" t="s">
        <v>93</v>
      </c>
      <c r="B64" s="13" t="s">
        <v>76</v>
      </c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0"/>
      <c r="V64" s="1"/>
    </row>
    <row r="65" spans="1:22" s="13" customFormat="1" ht="15">
      <c r="A65" s="21" t="s">
        <v>74</v>
      </c>
      <c r="B65" s="13" t="s">
        <v>94</v>
      </c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0"/>
      <c r="V65" s="1"/>
    </row>
    <row r="66" spans="1:22" s="13" customFormat="1" ht="15">
      <c r="A66" s="21" t="s">
        <v>95</v>
      </c>
      <c r="B66" s="13" t="s">
        <v>98</v>
      </c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0"/>
      <c r="V66" s="1"/>
    </row>
    <row r="67" spans="1:22" s="13" customFormat="1" ht="15">
      <c r="A67" s="21" t="s">
        <v>75</v>
      </c>
      <c r="B67" s="13" t="s">
        <v>99</v>
      </c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0"/>
      <c r="V67" s="1"/>
    </row>
    <row r="68" spans="1:22" s="13" customFormat="1" ht="15">
      <c r="A68" s="21" t="s">
        <v>96</v>
      </c>
      <c r="B68" s="13" t="s">
        <v>100</v>
      </c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0"/>
      <c r="V68" s="1"/>
    </row>
    <row r="69" spans="1:22" s="13" customFormat="1" ht="15">
      <c r="A69" s="21" t="s">
        <v>77</v>
      </c>
      <c r="B69" s="13" t="s">
        <v>101</v>
      </c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0"/>
      <c r="V69" s="1"/>
    </row>
    <row r="70" spans="1:22" s="13" customFormat="1" ht="15">
      <c r="A70" s="21" t="s">
        <v>97</v>
      </c>
      <c r="B70" s="13" t="s">
        <v>102</v>
      </c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0"/>
      <c r="V70" s="1"/>
    </row>
    <row r="71" spans="1:22" s="13" customFormat="1" ht="15">
      <c r="A71" s="21" t="s">
        <v>78</v>
      </c>
      <c r="B71" s="13" t="s">
        <v>100</v>
      </c>
      <c r="C71" s="20"/>
      <c r="D71" s="23"/>
      <c r="E71" s="23"/>
      <c r="F71" s="22"/>
      <c r="G71" s="22"/>
      <c r="H71" s="23"/>
      <c r="I71" s="23"/>
      <c r="J71" s="23"/>
      <c r="K71" s="24"/>
      <c r="L71" s="24"/>
      <c r="M71" s="1"/>
      <c r="N71" s="1"/>
      <c r="O71" s="1"/>
      <c r="P71" s="1"/>
      <c r="Q71" s="1"/>
      <c r="R71" s="1"/>
      <c r="S71" s="1"/>
      <c r="T71" s="1"/>
      <c r="U71" s="40"/>
      <c r="V71" s="1"/>
    </row>
    <row r="72" spans="1:22" s="13" customFormat="1" ht="15">
      <c r="A72" s="21" t="s">
        <v>79</v>
      </c>
      <c r="B72" s="13" t="s">
        <v>103</v>
      </c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0"/>
      <c r="V72" s="1"/>
    </row>
    <row r="73" spans="1:22" s="13" customFormat="1" ht="15">
      <c r="A73" s="21" t="s">
        <v>80</v>
      </c>
      <c r="B73" s="13" t="s">
        <v>104</v>
      </c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0"/>
      <c r="V73" s="1"/>
    </row>
    <row r="74" spans="1:22" s="13" customFormat="1" ht="15">
      <c r="A74" s="21" t="s">
        <v>106</v>
      </c>
      <c r="B74" s="13" t="s">
        <v>82</v>
      </c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0"/>
      <c r="V74" s="1"/>
    </row>
    <row r="75" spans="1:22" s="13" customFormat="1" ht="15">
      <c r="A75" s="21" t="s">
        <v>81</v>
      </c>
      <c r="B75" s="13" t="s">
        <v>105</v>
      </c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0"/>
      <c r="V75" s="1"/>
    </row>
    <row r="76" spans="1:22" s="13" customFormat="1" ht="15">
      <c r="A76" s="21" t="s">
        <v>83</v>
      </c>
      <c r="B76" s="13" t="s">
        <v>111</v>
      </c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0"/>
      <c r="V76" s="1"/>
    </row>
    <row r="77" spans="1:22" s="13" customFormat="1" ht="15">
      <c r="A77" s="21" t="s">
        <v>84</v>
      </c>
      <c r="B77" s="13" t="s">
        <v>107</v>
      </c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0"/>
      <c r="V77" s="1"/>
    </row>
    <row r="78" spans="6:21" ht="12">
      <c r="F78" s="9"/>
      <c r="G78" s="9"/>
      <c r="L78" s="4"/>
      <c r="P78" s="9"/>
      <c r="Q78" s="9"/>
      <c r="R78" s="9"/>
      <c r="S78" s="9"/>
      <c r="T78" s="9"/>
      <c r="U78" s="12"/>
    </row>
    <row r="79" spans="2:21" ht="12">
      <c r="B79" s="13"/>
      <c r="F79" s="9"/>
      <c r="G79" s="9"/>
      <c r="L79" s="4"/>
      <c r="P79" s="9"/>
      <c r="Q79" s="9"/>
      <c r="R79" s="9"/>
      <c r="S79" s="9"/>
      <c r="T79" s="9"/>
      <c r="U79" s="12"/>
    </row>
    <row r="80" spans="2:21" ht="12">
      <c r="B80" s="13"/>
      <c r="F80" s="9"/>
      <c r="G80" s="9"/>
      <c r="L80" s="4"/>
      <c r="P80" s="9"/>
      <c r="Q80" s="9"/>
      <c r="R80" s="9"/>
      <c r="S80" s="9"/>
      <c r="T80" s="9"/>
      <c r="U80" s="12"/>
    </row>
    <row r="81" spans="6:21" ht="12">
      <c r="F81" s="9"/>
      <c r="G81" s="9"/>
      <c r="L81" s="4"/>
      <c r="P81" s="9"/>
      <c r="Q81" s="9"/>
      <c r="R81" s="9"/>
      <c r="S81" s="9"/>
      <c r="T81" s="9"/>
      <c r="U81" s="12"/>
    </row>
    <row r="82" spans="6:21" ht="12">
      <c r="F82" s="9"/>
      <c r="G82" s="9"/>
      <c r="L82" s="4"/>
      <c r="P82" s="9"/>
      <c r="Q82" s="9"/>
      <c r="R82" s="9"/>
      <c r="S82" s="9"/>
      <c r="T82" s="9"/>
      <c r="U82" s="12"/>
    </row>
    <row r="83" spans="6:21" ht="12">
      <c r="F83" s="9"/>
      <c r="G83" s="9"/>
      <c r="L83" s="4"/>
      <c r="P83" s="9"/>
      <c r="Q83" s="9"/>
      <c r="R83" s="9"/>
      <c r="S83" s="9"/>
      <c r="T83" s="9"/>
      <c r="U83" s="12"/>
    </row>
    <row r="84" spans="6:21" ht="12">
      <c r="F84" s="9"/>
      <c r="G84" s="9"/>
      <c r="L84" s="4"/>
      <c r="P84" s="9"/>
      <c r="Q84" s="9"/>
      <c r="R84" s="9"/>
      <c r="S84" s="9"/>
      <c r="T84" s="9"/>
      <c r="U84" s="12"/>
    </row>
    <row r="85" spans="6:21" ht="12">
      <c r="F85" s="9"/>
      <c r="G85" s="9"/>
      <c r="L85" s="4"/>
      <c r="P85" s="9"/>
      <c r="Q85" s="9"/>
      <c r="R85" s="9"/>
      <c r="S85" s="9"/>
      <c r="T85" s="9"/>
      <c r="U85" s="12"/>
    </row>
    <row r="86" spans="6:21" ht="12">
      <c r="F86" s="9"/>
      <c r="G86" s="9"/>
      <c r="L86" s="4"/>
      <c r="P86" s="9"/>
      <c r="Q86" s="9"/>
      <c r="R86" s="9"/>
      <c r="S86" s="9"/>
      <c r="T86" s="9"/>
      <c r="U86" s="12"/>
    </row>
    <row r="87" spans="6:21" ht="12">
      <c r="F87" s="9"/>
      <c r="G87" s="9"/>
      <c r="L87" s="4"/>
      <c r="P87" s="9"/>
      <c r="Q87" s="9"/>
      <c r="R87" s="9"/>
      <c r="S87" s="9"/>
      <c r="T87" s="9"/>
      <c r="U87" s="12"/>
    </row>
    <row r="88" spans="6:21" ht="12">
      <c r="F88" s="9"/>
      <c r="G88" s="9"/>
      <c r="L88" s="4"/>
      <c r="P88" s="9"/>
      <c r="Q88" s="9"/>
      <c r="R88" s="9"/>
      <c r="S88" s="9"/>
      <c r="T88" s="9"/>
      <c r="U88" s="12"/>
    </row>
    <row r="89" spans="6:21" ht="12">
      <c r="F89" s="9"/>
      <c r="G89" s="9"/>
      <c r="L89" s="4"/>
      <c r="P89" s="9"/>
      <c r="Q89" s="9"/>
      <c r="R89" s="9"/>
      <c r="S89" s="9"/>
      <c r="T89" s="9"/>
      <c r="U89" s="12"/>
    </row>
    <row r="90" spans="6:21" ht="12">
      <c r="F90" s="9"/>
      <c r="G90" s="9"/>
      <c r="L90" s="4"/>
      <c r="P90" s="9"/>
      <c r="Q90" s="9"/>
      <c r="R90" s="9"/>
      <c r="S90" s="9"/>
      <c r="T90" s="9"/>
      <c r="U90" s="12"/>
    </row>
    <row r="91" spans="6:21" ht="12">
      <c r="F91" s="9"/>
      <c r="G91" s="9"/>
      <c r="L91" s="4"/>
      <c r="P91" s="9"/>
      <c r="Q91" s="9"/>
      <c r="R91" s="9"/>
      <c r="S91" s="9"/>
      <c r="T91" s="9"/>
      <c r="U91" s="12"/>
    </row>
    <row r="92" spans="6:21" ht="12">
      <c r="F92" s="9"/>
      <c r="G92" s="9"/>
      <c r="L92" s="4"/>
      <c r="P92" s="9"/>
      <c r="Q92" s="9"/>
      <c r="R92" s="9"/>
      <c r="S92" s="9"/>
      <c r="T92" s="9"/>
      <c r="U92" s="12"/>
    </row>
    <row r="93" spans="6:21" ht="12">
      <c r="F93" s="9"/>
      <c r="G93" s="9"/>
      <c r="L93" s="4"/>
      <c r="P93" s="9"/>
      <c r="Q93" s="9"/>
      <c r="R93" s="9"/>
      <c r="S93" s="9"/>
      <c r="T93" s="9"/>
      <c r="U93" s="12"/>
    </row>
    <row r="94" spans="6:21" ht="12">
      <c r="F94" s="9"/>
      <c r="G94" s="9"/>
      <c r="L94" s="4"/>
      <c r="P94" s="9"/>
      <c r="Q94" s="9"/>
      <c r="R94" s="9"/>
      <c r="S94" s="9"/>
      <c r="T94" s="9"/>
      <c r="U94" s="12"/>
    </row>
    <row r="95" spans="6:21" ht="12">
      <c r="F95" s="9"/>
      <c r="G95" s="9"/>
      <c r="L95" s="4"/>
      <c r="P95" s="9"/>
      <c r="Q95" s="9"/>
      <c r="R95" s="9"/>
      <c r="S95" s="9"/>
      <c r="T95" s="9"/>
      <c r="U95" s="12"/>
    </row>
    <row r="96" spans="6:21" ht="12">
      <c r="F96" s="9"/>
      <c r="G96" s="9"/>
      <c r="L96" s="4"/>
      <c r="P96" s="9"/>
      <c r="Q96" s="9"/>
      <c r="R96" s="9"/>
      <c r="S96" s="9"/>
      <c r="T96" s="9"/>
      <c r="U96" s="12"/>
    </row>
    <row r="97" spans="6:21" ht="12">
      <c r="F97" s="9"/>
      <c r="G97" s="9"/>
      <c r="L97" s="4"/>
      <c r="P97" s="9"/>
      <c r="Q97" s="9"/>
      <c r="R97" s="9"/>
      <c r="S97" s="9"/>
      <c r="T97" s="9"/>
      <c r="U97" s="12"/>
    </row>
    <row r="98" spans="6:21" ht="12">
      <c r="F98" s="9"/>
      <c r="G98" s="9"/>
      <c r="L98" s="4"/>
      <c r="P98" s="9"/>
      <c r="Q98" s="9"/>
      <c r="R98" s="9"/>
      <c r="S98" s="9"/>
      <c r="T98" s="9"/>
      <c r="U98" s="12"/>
    </row>
    <row r="99" spans="6:21" ht="12">
      <c r="F99" s="9"/>
      <c r="G99" s="9"/>
      <c r="L99" s="4"/>
      <c r="P99" s="9"/>
      <c r="Q99" s="9"/>
      <c r="R99" s="9"/>
      <c r="S99" s="9"/>
      <c r="T99" s="9"/>
      <c r="U99" s="12"/>
    </row>
    <row r="100" spans="6:21" ht="12">
      <c r="F100" s="9"/>
      <c r="G100" s="9"/>
      <c r="L100" s="4"/>
      <c r="P100" s="9"/>
      <c r="Q100" s="9"/>
      <c r="R100" s="9"/>
      <c r="S100" s="9"/>
      <c r="T100" s="9"/>
      <c r="U100" s="12"/>
    </row>
  </sheetData>
  <sheetProtection/>
  <printOptions/>
  <pageMargins left="0.7" right="0.7" top="0.75" bottom="0.75" header="0.3" footer="0.3"/>
  <pageSetup horizontalDpi="300" verticalDpi="3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2010-02-12T07:51:15Z</cp:lastPrinted>
  <dcterms:created xsi:type="dcterms:W3CDTF">2010-01-10T09:14:32Z</dcterms:created>
  <dcterms:modified xsi:type="dcterms:W3CDTF">2010-02-12T08:12:04Z</dcterms:modified>
  <cp:category/>
  <cp:version/>
  <cp:contentType/>
  <cp:contentStatus/>
</cp:coreProperties>
</file>